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rmbrjw/Dropbox/Catostomidae/Vexillichthys/"/>
    </mc:Choice>
  </mc:AlternateContent>
  <xr:revisionPtr revIDLastSave="0" documentId="13_ncr:1_{5B51BD93-EA21-984E-A5F6-421EC5CD8837}" xr6:coauthVersionLast="47" xr6:coauthVersionMax="47" xr10:uidLastSave="{00000000-0000-0000-0000-000000000000}"/>
  <bookViews>
    <workbookView xWindow="53300" yWindow="6260" windowWidth="22120" windowHeight="18800" activeTab="1" xr2:uid="{12E4BA3F-AEFA-8647-A111-2E4219A3C85F}"/>
  </bookViews>
  <sheets>
    <sheet name="Measurements" sheetId="1" r:id="rId1"/>
    <sheet name="Tabl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1" l="1"/>
  <c r="F28" i="1"/>
  <c r="F26" i="1"/>
  <c r="BE3" i="1"/>
  <c r="BE4" i="1"/>
  <c r="BE5" i="1"/>
  <c r="BE6" i="1"/>
  <c r="BE7" i="1"/>
  <c r="BE8" i="1"/>
  <c r="BE9" i="1"/>
  <c r="BE10" i="1"/>
  <c r="BE11" i="1"/>
  <c r="BE12" i="1"/>
  <c r="BE13" i="1"/>
  <c r="BE14" i="1"/>
  <c r="BE15" i="1"/>
  <c r="BE16" i="1"/>
  <c r="BE17" i="1"/>
  <c r="BE18" i="1"/>
  <c r="BE19" i="1"/>
  <c r="BE20" i="1"/>
  <c r="BE21" i="1"/>
  <c r="BE22" i="1"/>
  <c r="BE23" i="1"/>
  <c r="BE24" i="1"/>
  <c r="BE25" i="1"/>
  <c r="BE2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F16" i="1"/>
  <c r="BG16" i="1"/>
  <c r="BH16" i="1"/>
  <c r="BI16" i="1"/>
  <c r="BJ16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F18" i="1"/>
  <c r="BG18" i="1"/>
  <c r="BH18" i="1"/>
  <c r="BI18" i="1"/>
  <c r="BJ18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F15" i="1"/>
  <c r="BG15" i="1"/>
  <c r="BH15" i="1"/>
  <c r="BI15" i="1"/>
  <c r="BJ15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F17" i="1"/>
  <c r="BG17" i="1"/>
  <c r="BH17" i="1"/>
  <c r="BI17" i="1"/>
  <c r="BJ17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F19" i="1"/>
  <c r="BG19" i="1"/>
  <c r="BH19" i="1"/>
  <c r="BI19" i="1"/>
  <c r="BJ19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F23" i="1"/>
  <c r="BG23" i="1"/>
  <c r="BH23" i="1"/>
  <c r="BI23" i="1"/>
  <c r="BJ23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F24" i="1"/>
  <c r="BG24" i="1"/>
  <c r="BH24" i="1"/>
  <c r="BI24" i="1"/>
  <c r="BJ24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F25" i="1"/>
  <c r="BG25" i="1"/>
  <c r="BH25" i="1"/>
  <c r="BI25" i="1"/>
  <c r="BJ25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F20" i="1"/>
  <c r="BG20" i="1"/>
  <c r="BH20" i="1"/>
  <c r="BI20" i="1"/>
  <c r="BJ20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F21" i="1"/>
  <c r="BG21" i="1"/>
  <c r="BH21" i="1"/>
  <c r="BI21" i="1"/>
  <c r="BJ21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F22" i="1"/>
  <c r="BG22" i="1"/>
  <c r="BH22" i="1"/>
  <c r="BI22" i="1"/>
  <c r="BJ2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F12" i="1"/>
  <c r="BG12" i="1"/>
  <c r="BH12" i="1"/>
  <c r="BI12" i="1"/>
  <c r="BJ12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F13" i="1"/>
  <c r="BG13" i="1"/>
  <c r="BH13" i="1"/>
  <c r="BI13" i="1"/>
  <c r="BJ13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F8" i="1"/>
  <c r="BG8" i="1"/>
  <c r="BH8" i="1"/>
  <c r="BI8" i="1"/>
  <c r="BJ8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F9" i="1"/>
  <c r="BG9" i="1"/>
  <c r="BH9" i="1"/>
  <c r="BI9" i="1"/>
  <c r="BJ9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F11" i="1"/>
  <c r="BG11" i="1"/>
  <c r="BH11" i="1"/>
  <c r="BI11" i="1"/>
  <c r="BJ11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F10" i="1"/>
  <c r="BG10" i="1"/>
  <c r="BH10" i="1"/>
  <c r="BI10" i="1"/>
  <c r="BJ10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F2" i="1"/>
  <c r="BG2" i="1"/>
  <c r="BH2" i="1"/>
  <c r="BI2" i="1"/>
  <c r="BJ2" i="1"/>
  <c r="AQ3" i="1"/>
  <c r="AR3" i="1"/>
  <c r="AS3" i="1"/>
  <c r="AT3" i="1"/>
  <c r="AU3" i="1"/>
  <c r="AV3" i="1"/>
  <c r="AW3" i="1"/>
  <c r="AX3" i="1"/>
  <c r="AY3" i="1"/>
  <c r="AZ3" i="1"/>
  <c r="BA3" i="1"/>
  <c r="BB3" i="1"/>
  <c r="BC3" i="1"/>
  <c r="BD3" i="1"/>
  <c r="BF3" i="1"/>
  <c r="BG3" i="1"/>
  <c r="BH3" i="1"/>
  <c r="BI3" i="1"/>
  <c r="BJ3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F4" i="1"/>
  <c r="BG4" i="1"/>
  <c r="BH4" i="1"/>
  <c r="BI4" i="1"/>
  <c r="BJ4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F5" i="1"/>
  <c r="BG5" i="1"/>
  <c r="BH5" i="1"/>
  <c r="BI5" i="1"/>
  <c r="BJ5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F6" i="1"/>
  <c r="BG6" i="1"/>
  <c r="BH6" i="1"/>
  <c r="BI6" i="1"/>
  <c r="BJ6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F7" i="1"/>
  <c r="BG7" i="1"/>
  <c r="BH7" i="1"/>
  <c r="BI7" i="1"/>
  <c r="BJ7" i="1"/>
  <c r="BJ14" i="1"/>
  <c r="BI14" i="1"/>
  <c r="BH14" i="1"/>
  <c r="BG14" i="1"/>
  <c r="BF14" i="1"/>
  <c r="BD14" i="1"/>
  <c r="BC14" i="1"/>
  <c r="BB14" i="1"/>
  <c r="BA14" i="1"/>
  <c r="AZ14" i="1"/>
  <c r="AY14" i="1"/>
  <c r="AX14" i="1"/>
  <c r="AW14" i="1"/>
  <c r="AV14" i="1"/>
  <c r="AU14" i="1"/>
  <c r="AT14" i="1"/>
  <c r="AS14" i="1"/>
  <c r="AR14" i="1"/>
  <c r="AQ14" i="1"/>
  <c r="BD26" i="1" l="1"/>
  <c r="AX26" i="1"/>
  <c r="AR26" i="1"/>
  <c r="AY26" i="1"/>
  <c r="AS26" i="1"/>
  <c r="BJ26" i="1"/>
  <c r="BC26" i="1"/>
  <c r="AW26" i="1"/>
  <c r="AQ26" i="1"/>
  <c r="BI26" i="1"/>
  <c r="BB26" i="1"/>
  <c r="AV26" i="1"/>
  <c r="BH26" i="1"/>
  <c r="BA26" i="1"/>
  <c r="BG26" i="1"/>
  <c r="AZ26" i="1"/>
  <c r="AT26" i="1"/>
  <c r="BF26" i="1"/>
  <c r="AQ29" i="1"/>
  <c r="AU26" i="1"/>
  <c r="AQ27" i="1"/>
  <c r="BG29" i="1"/>
  <c r="AZ29" i="1"/>
  <c r="AT29" i="1"/>
  <c r="BG28" i="1"/>
  <c r="AZ28" i="1"/>
  <c r="AT28" i="1"/>
  <c r="BG27" i="1"/>
  <c r="AZ27" i="1"/>
  <c r="AT27" i="1"/>
  <c r="AQ28" i="1"/>
  <c r="BF29" i="1"/>
  <c r="AY29" i="1"/>
  <c r="AS29" i="1"/>
  <c r="BF28" i="1"/>
  <c r="AY28" i="1"/>
  <c r="AS28" i="1"/>
  <c r="BF27" i="1"/>
  <c r="AY27" i="1"/>
  <c r="AS27" i="1"/>
  <c r="BE27" i="1"/>
  <c r="BD29" i="1"/>
  <c r="AX29" i="1"/>
  <c r="AR29" i="1"/>
  <c r="BD28" i="1"/>
  <c r="AX28" i="1"/>
  <c r="AR28" i="1"/>
  <c r="BD27" i="1"/>
  <c r="AX27" i="1"/>
  <c r="AR27" i="1"/>
  <c r="BE26" i="1"/>
  <c r="BJ29" i="1"/>
  <c r="BC29" i="1"/>
  <c r="AW29" i="1"/>
  <c r="BJ28" i="1"/>
  <c r="BC28" i="1"/>
  <c r="AW28" i="1"/>
  <c r="BJ27" i="1"/>
  <c r="BC27" i="1"/>
  <c r="AW27" i="1"/>
  <c r="BE29" i="1"/>
  <c r="BI29" i="1"/>
  <c r="BB29" i="1"/>
  <c r="AV29" i="1"/>
  <c r="BI28" i="1"/>
  <c r="BB28" i="1"/>
  <c r="AV28" i="1"/>
  <c r="BI27" i="1"/>
  <c r="BB27" i="1"/>
  <c r="AV27" i="1"/>
  <c r="BE28" i="1"/>
  <c r="BH29" i="1"/>
  <c r="BA29" i="1"/>
  <c r="AU29" i="1"/>
  <c r="BH28" i="1"/>
  <c r="BA28" i="1"/>
  <c r="AU28" i="1"/>
  <c r="BH27" i="1"/>
  <c r="BA27" i="1"/>
  <c r="AU27" i="1"/>
</calcChain>
</file>

<file path=xl/sharedStrings.xml><?xml version="1.0" encoding="utf-8"?>
<sst xmlns="http://schemas.openxmlformats.org/spreadsheetml/2006/main" count="312" uniqueCount="116">
  <si>
    <t>Species</t>
  </si>
  <si>
    <t>Acronym</t>
  </si>
  <si>
    <t>Cat#</t>
  </si>
  <si>
    <t>Individ.</t>
  </si>
  <si>
    <t>SL</t>
  </si>
  <si>
    <t>Body Dp</t>
  </si>
  <si>
    <t>Caud Pd Dp</t>
  </si>
  <si>
    <t>Caud Pd L</t>
  </si>
  <si>
    <t>Predors L</t>
  </si>
  <si>
    <t>Dorsal-fin Base</t>
  </si>
  <si>
    <t>Anal-fin Base</t>
  </si>
  <si>
    <t>Dorsal Fin H</t>
  </si>
  <si>
    <t>Anal Fin H</t>
  </si>
  <si>
    <t>Depressed D fin Ln</t>
  </si>
  <si>
    <t>Longest anal ray</t>
  </si>
  <si>
    <t>HL</t>
  </si>
  <si>
    <t>Head Dp</t>
  </si>
  <si>
    <t>Snout L</t>
  </si>
  <si>
    <t>Postorbital HL</t>
  </si>
  <si>
    <t>Orbit-angle PreopC L</t>
  </si>
  <si>
    <t>INTORB</t>
  </si>
  <si>
    <t>Orbit L</t>
  </si>
  <si>
    <t>Gape Wd</t>
  </si>
  <si>
    <t>Dfin Formula</t>
  </si>
  <si>
    <t>Anal-fiun Formula</t>
  </si>
  <si>
    <t>Caudal-fin Formula</t>
  </si>
  <si>
    <t>Pect From</t>
  </si>
  <si>
    <t>Pelvic Form</t>
  </si>
  <si>
    <t>LL</t>
  </si>
  <si>
    <t>Scales above LL</t>
  </si>
  <si>
    <t>Scales Below LL</t>
  </si>
  <si>
    <t>Predors Scales</t>
  </si>
  <si>
    <t>Postanal scales</t>
  </si>
  <si>
    <t>CP Scales</t>
  </si>
  <si>
    <t>Circum Ped Scales</t>
  </si>
  <si>
    <t>Circumferential Scales</t>
  </si>
  <si>
    <t>Pharyngeal Teeth</t>
  </si>
  <si>
    <t>atripinnis</t>
  </si>
  <si>
    <t>AUM</t>
  </si>
  <si>
    <t>Sex</t>
  </si>
  <si>
    <t>M</t>
  </si>
  <si>
    <t>F</t>
  </si>
  <si>
    <t>Upper Jaw L</t>
  </si>
  <si>
    <t>Mandible L</t>
  </si>
  <si>
    <t>ii6</t>
  </si>
  <si>
    <t>i8,8i</t>
  </si>
  <si>
    <t>ii12i</t>
  </si>
  <si>
    <t>i7i</t>
  </si>
  <si>
    <t xml:space="preserve">Gill Rakers </t>
  </si>
  <si>
    <t>Tubercles</t>
  </si>
  <si>
    <t>2nd unbr anal, and first 3 branched, caudal ped from just ant to anal fin, mostly in light area, just up into dark, small</t>
  </si>
  <si>
    <t>ii9</t>
  </si>
  <si>
    <t>as above</t>
  </si>
  <si>
    <t>i6i</t>
  </si>
  <si>
    <t>none</t>
  </si>
  <si>
    <t>on whole anal fin (lg. ), small on ventral side of pect and dorsal side of pelv, lg on caudal, some on caudal ped</t>
  </si>
  <si>
    <t>as 2 but also higher on body of cp, slightly above ll</t>
  </si>
  <si>
    <t>as 5 but also on nape</t>
  </si>
  <si>
    <t>ii7</t>
  </si>
  <si>
    <t>ii8</t>
  </si>
  <si>
    <t>ii10</t>
  </si>
  <si>
    <t>cp from LL down, snal fin</t>
  </si>
  <si>
    <t>some developing on anal fin</t>
  </si>
  <si>
    <t>i8i</t>
  </si>
  <si>
    <t>large on caudal and anal, small on cp to midline, small on vent side of pects, none on pelvs</t>
  </si>
  <si>
    <t>as above but instead od having them just atrting on head and throat, they are fully there</t>
  </si>
  <si>
    <t>M?</t>
  </si>
  <si>
    <t>Body Dp/SL</t>
  </si>
  <si>
    <t>Caud Pd Dp/SL</t>
  </si>
  <si>
    <t>Caud Pd L/SL</t>
  </si>
  <si>
    <t>Predors L/SL</t>
  </si>
  <si>
    <t>Dorsal-fin Base/SL</t>
  </si>
  <si>
    <t>Anal-fin Base/SL</t>
  </si>
  <si>
    <t>Dorsal Fin H/SL</t>
  </si>
  <si>
    <t>Anal Fin H/SL</t>
  </si>
  <si>
    <t>Depressed D fin Ln/SL</t>
  </si>
  <si>
    <t>Longest anal ray/SL</t>
  </si>
  <si>
    <t>HL/SL</t>
  </si>
  <si>
    <t>Head Dp/HL</t>
  </si>
  <si>
    <t>Snout L/HL</t>
  </si>
  <si>
    <t>Postorbital HL/HL</t>
  </si>
  <si>
    <t>Orbit-angle PreopC L/HL</t>
  </si>
  <si>
    <t>INTORB/HL</t>
  </si>
  <si>
    <t>Orbit L/HL</t>
  </si>
  <si>
    <t>Upper Jaw L/HL</t>
  </si>
  <si>
    <t>Mandible L/HL</t>
  </si>
  <si>
    <t>Gape Wd/HL</t>
  </si>
  <si>
    <t>Average</t>
  </si>
  <si>
    <t>SD</t>
  </si>
  <si>
    <t>Min</t>
  </si>
  <si>
    <t>Max</t>
  </si>
  <si>
    <t>Mimimum</t>
  </si>
  <si>
    <t>Maximum</t>
  </si>
  <si>
    <t>%SL</t>
  </si>
  <si>
    <t>SL (mm)</t>
  </si>
  <si>
    <t>%HL</t>
  </si>
  <si>
    <t>Body Depth</t>
  </si>
  <si>
    <t>Caudal Peduncle Depth</t>
  </si>
  <si>
    <t>Caudal Peduncle Length</t>
  </si>
  <si>
    <t>Predorsal Length</t>
  </si>
  <si>
    <t>Dorsal-fin Base Length</t>
  </si>
  <si>
    <t>Anal-fin Base Length</t>
  </si>
  <si>
    <t>Dorsal Fin Height</t>
  </si>
  <si>
    <t>Anal Fin Height</t>
  </si>
  <si>
    <t>Depressed Dorsal Fin Length</t>
  </si>
  <si>
    <t>Longest Anal Ray Length</t>
  </si>
  <si>
    <t>Headlength (HL)</t>
  </si>
  <si>
    <t>Head Depth</t>
  </si>
  <si>
    <t>Snout Length</t>
  </si>
  <si>
    <t>Postorbital Head Length</t>
  </si>
  <si>
    <t>Orbit to Angle of Preopercle Length</t>
  </si>
  <si>
    <t>Interorbital Width</t>
  </si>
  <si>
    <t>Orbit Length</t>
  </si>
  <si>
    <t>Upper Jaw Length</t>
  </si>
  <si>
    <t>Mandible Length</t>
  </si>
  <si>
    <t>Gape Width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</si>
</sst>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2" fillId="0" borderId="0" xfId="0" applyFont="1"/>
    <xf numFmtId="0" fontId="0" fillId="0" borderId="1" xfId="0" applyBorder="1"/>
    <xf numFmtId="164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16B07-A13F-EE49-8BE6-05C539010A5F}">
  <dimension ref="A1:BJ29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G16" sqref="G16"/>
    </sheetView>
  </sheetViews>
  <sheetFormatPr baseColWidth="10" defaultRowHeight="16" x14ac:dyDescent="0.2"/>
  <sheetData>
    <row r="1" spans="1:62" x14ac:dyDescent="0.2">
      <c r="A1" t="s">
        <v>0</v>
      </c>
      <c r="B1" t="s">
        <v>1</v>
      </c>
      <c r="C1" t="s">
        <v>2</v>
      </c>
      <c r="D1" t="s">
        <v>3</v>
      </c>
      <c r="E1" t="s">
        <v>39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42</v>
      </c>
      <c r="Y1" t="s">
        <v>43</v>
      </c>
      <c r="Z1" t="s">
        <v>22</v>
      </c>
      <c r="AA1" t="s">
        <v>23</v>
      </c>
      <c r="AB1" t="s">
        <v>24</v>
      </c>
      <c r="AC1" t="s">
        <v>25</v>
      </c>
      <c r="AD1" t="s">
        <v>26</v>
      </c>
      <c r="AE1" t="s">
        <v>27</v>
      </c>
      <c r="AF1" t="s">
        <v>28</v>
      </c>
      <c r="AG1" t="s">
        <v>29</v>
      </c>
      <c r="AH1" t="s">
        <v>30</v>
      </c>
      <c r="AI1" t="s">
        <v>31</v>
      </c>
      <c r="AJ1" t="s">
        <v>32</v>
      </c>
      <c r="AK1" t="s">
        <v>33</v>
      </c>
      <c r="AL1" t="s">
        <v>34</v>
      </c>
      <c r="AM1" t="s">
        <v>35</v>
      </c>
      <c r="AN1" t="s">
        <v>36</v>
      </c>
      <c r="AO1" t="s">
        <v>48</v>
      </c>
      <c r="AP1" t="s">
        <v>49</v>
      </c>
      <c r="AQ1" t="s">
        <v>67</v>
      </c>
      <c r="AR1" t="s">
        <v>68</v>
      </c>
      <c r="AS1" t="s">
        <v>69</v>
      </c>
      <c r="AT1" t="s">
        <v>70</v>
      </c>
      <c r="AU1" t="s">
        <v>71</v>
      </c>
      <c r="AV1" t="s">
        <v>72</v>
      </c>
      <c r="AW1" t="s">
        <v>73</v>
      </c>
      <c r="AX1" t="s">
        <v>74</v>
      </c>
      <c r="AY1" t="s">
        <v>75</v>
      </c>
      <c r="AZ1" t="s">
        <v>76</v>
      </c>
      <c r="BA1" t="s">
        <v>77</v>
      </c>
      <c r="BB1" t="s">
        <v>78</v>
      </c>
      <c r="BC1" t="s">
        <v>79</v>
      </c>
      <c r="BD1" t="s">
        <v>80</v>
      </c>
      <c r="BE1" t="s">
        <v>81</v>
      </c>
      <c r="BF1" t="s">
        <v>82</v>
      </c>
      <c r="BG1" t="s">
        <v>83</v>
      </c>
      <c r="BH1" t="s">
        <v>84</v>
      </c>
      <c r="BI1" t="s">
        <v>85</v>
      </c>
      <c r="BJ1" t="s">
        <v>86</v>
      </c>
    </row>
    <row r="2" spans="1:62" x14ac:dyDescent="0.2">
      <c r="A2" t="s">
        <v>37</v>
      </c>
      <c r="B2" t="s">
        <v>38</v>
      </c>
      <c r="C2">
        <v>10926</v>
      </c>
      <c r="D2">
        <v>1</v>
      </c>
      <c r="E2" t="s">
        <v>41</v>
      </c>
      <c r="F2">
        <v>122.1</v>
      </c>
      <c r="G2">
        <v>23</v>
      </c>
      <c r="H2">
        <v>11.7</v>
      </c>
      <c r="I2">
        <v>23.4</v>
      </c>
      <c r="J2">
        <v>57.3</v>
      </c>
      <c r="K2">
        <v>15.6</v>
      </c>
      <c r="L2">
        <v>9.4</v>
      </c>
      <c r="M2">
        <v>20</v>
      </c>
      <c r="N2">
        <v>27.1</v>
      </c>
      <c r="O2">
        <v>26.7</v>
      </c>
      <c r="P2">
        <v>23.8</v>
      </c>
      <c r="Q2">
        <v>24.5</v>
      </c>
      <c r="R2">
        <v>17.100000000000001</v>
      </c>
      <c r="S2">
        <v>11.1</v>
      </c>
      <c r="T2">
        <v>10</v>
      </c>
      <c r="U2">
        <v>10.199999999999999</v>
      </c>
      <c r="V2">
        <v>10.3</v>
      </c>
      <c r="W2">
        <v>6.9</v>
      </c>
      <c r="X2">
        <v>7.7</v>
      </c>
      <c r="Y2">
        <v>4.3</v>
      </c>
      <c r="Z2">
        <v>7.9</v>
      </c>
      <c r="AA2" t="s">
        <v>51</v>
      </c>
      <c r="AB2" t="s">
        <v>44</v>
      </c>
      <c r="AC2" t="s">
        <v>45</v>
      </c>
      <c r="AD2" t="s">
        <v>46</v>
      </c>
      <c r="AE2" t="s">
        <v>47</v>
      </c>
      <c r="AF2">
        <v>48</v>
      </c>
      <c r="AG2">
        <v>7</v>
      </c>
      <c r="AH2">
        <v>6</v>
      </c>
      <c r="AI2">
        <v>19</v>
      </c>
      <c r="AJ2">
        <v>11</v>
      </c>
      <c r="AK2">
        <v>9</v>
      </c>
      <c r="AL2">
        <v>16</v>
      </c>
      <c r="AM2">
        <v>32</v>
      </c>
      <c r="AO2">
        <v>17</v>
      </c>
      <c r="AP2" t="s">
        <v>54</v>
      </c>
      <c r="AQ2" s="1">
        <f t="shared" ref="AQ2:AQ25" si="0">G2/F2*100</f>
        <v>18.837018837018839</v>
      </c>
      <c r="AR2" s="1">
        <f t="shared" ref="AR2:AR25" si="1">H2/F2*100</f>
        <v>9.5823095823095823</v>
      </c>
      <c r="AS2" s="1">
        <f t="shared" ref="AS2:AS25" si="2">I2/F2*100</f>
        <v>19.164619164619165</v>
      </c>
      <c r="AT2" s="1">
        <f t="shared" ref="AT2:AT25" si="3">J2/F2*100</f>
        <v>46.928746928746925</v>
      </c>
      <c r="AU2" s="1">
        <f t="shared" ref="AU2:AU25" si="4">K2/F2*100</f>
        <v>12.776412776412776</v>
      </c>
      <c r="AV2" s="1">
        <f t="shared" ref="AV2:AV25" si="5">L2/F2*100</f>
        <v>7.6986076986076997</v>
      </c>
      <c r="AW2" s="1">
        <f t="shared" ref="AW2:AW25" si="6">M2/F2*100</f>
        <v>16.380016380016379</v>
      </c>
      <c r="AX2" s="1">
        <f t="shared" ref="AX2:AX25" si="7">N2/F2*100</f>
        <v>22.194922194922199</v>
      </c>
      <c r="AY2" s="1">
        <f t="shared" ref="AY2:AY25" si="8">O2/F2*100</f>
        <v>21.867321867321866</v>
      </c>
      <c r="AZ2" s="1">
        <f t="shared" ref="AZ2:AZ25" si="9">P2/F2*100</f>
        <v>19.492219492219494</v>
      </c>
      <c r="BA2" s="1">
        <f t="shared" ref="BA2:BA25" si="10">Q2/F2*100</f>
        <v>20.065520065520069</v>
      </c>
      <c r="BB2" s="1">
        <f t="shared" ref="BB2:BB25" si="11">R2/Q2*100</f>
        <v>69.795918367346943</v>
      </c>
      <c r="BC2" s="1">
        <f t="shared" ref="BC2:BC25" si="12">S2/Q2*100</f>
        <v>45.306122448979593</v>
      </c>
      <c r="BD2" s="1">
        <f t="shared" ref="BD2:BD25" si="13">T2/Q2*100</f>
        <v>40.816326530612244</v>
      </c>
      <c r="BE2" s="1">
        <f t="shared" ref="BE2:BE25" si="14">U2/Q2*100</f>
        <v>41.632653061224488</v>
      </c>
      <c r="BF2" s="1">
        <f t="shared" ref="BF2:BF25" si="15">V2/Q2*100</f>
        <v>42.040816326530617</v>
      </c>
      <c r="BG2" s="1">
        <f t="shared" ref="BG2:BG25" si="16">W2/Q2*100</f>
        <v>28.163265306122447</v>
      </c>
      <c r="BH2" s="1">
        <f t="shared" ref="BH2:BH25" si="17">X2/Q2*100</f>
        <v>31.428571428571427</v>
      </c>
      <c r="BI2" s="1">
        <f t="shared" ref="BI2:BI25" si="18">Y2/Q2*100</f>
        <v>17.551020408163264</v>
      </c>
      <c r="BJ2" s="1">
        <f t="shared" ref="BJ2:BJ25" si="19">Z2/Q2*100</f>
        <v>32.244897959183675</v>
      </c>
    </row>
    <row r="3" spans="1:62" x14ac:dyDescent="0.2">
      <c r="A3" t="s">
        <v>37</v>
      </c>
      <c r="B3" t="s">
        <v>38</v>
      </c>
      <c r="C3">
        <v>10926</v>
      </c>
      <c r="D3">
        <v>2</v>
      </c>
      <c r="E3" t="s">
        <v>66</v>
      </c>
      <c r="F3">
        <v>126.6</v>
      </c>
      <c r="G3">
        <v>21.6</v>
      </c>
      <c r="H3">
        <v>11.7</v>
      </c>
      <c r="I3">
        <v>22.2</v>
      </c>
      <c r="J3">
        <v>57.2</v>
      </c>
      <c r="K3">
        <v>16.7</v>
      </c>
      <c r="L3">
        <v>10.3</v>
      </c>
      <c r="M3">
        <v>19.600000000000001</v>
      </c>
      <c r="N3">
        <v>29.5</v>
      </c>
      <c r="O3">
        <v>28.2</v>
      </c>
      <c r="P3">
        <v>23</v>
      </c>
      <c r="Q3">
        <v>23.9</v>
      </c>
      <c r="R3">
        <v>16.899999999999999</v>
      </c>
      <c r="S3">
        <v>11</v>
      </c>
      <c r="T3">
        <v>7.1</v>
      </c>
      <c r="U3">
        <v>10</v>
      </c>
      <c r="V3">
        <v>11.1</v>
      </c>
      <c r="W3">
        <v>7.2</v>
      </c>
      <c r="X3">
        <v>7.8</v>
      </c>
      <c r="Y3">
        <v>4.4000000000000004</v>
      </c>
      <c r="Z3">
        <v>7.9</v>
      </c>
      <c r="AA3" t="s">
        <v>51</v>
      </c>
      <c r="AB3" t="s">
        <v>44</v>
      </c>
      <c r="AC3" t="s">
        <v>45</v>
      </c>
      <c r="AD3" t="s">
        <v>46</v>
      </c>
      <c r="AE3" t="s">
        <v>47</v>
      </c>
      <c r="AF3">
        <v>48</v>
      </c>
      <c r="AG3">
        <v>7</v>
      </c>
      <c r="AH3">
        <v>6</v>
      </c>
      <c r="AI3">
        <v>18</v>
      </c>
      <c r="AJ3">
        <v>11</v>
      </c>
      <c r="AK3">
        <v>9</v>
      </c>
      <c r="AL3">
        <v>16</v>
      </c>
      <c r="AM3">
        <v>32</v>
      </c>
      <c r="AO3">
        <v>18</v>
      </c>
      <c r="AP3" t="s">
        <v>54</v>
      </c>
      <c r="AQ3" s="1">
        <f t="shared" si="0"/>
        <v>17.061611374407583</v>
      </c>
      <c r="AR3" s="1">
        <f t="shared" si="1"/>
        <v>9.24170616113744</v>
      </c>
      <c r="AS3" s="1">
        <f t="shared" si="2"/>
        <v>17.535545023696685</v>
      </c>
      <c r="AT3" s="1">
        <f t="shared" si="3"/>
        <v>45.181674565560826</v>
      </c>
      <c r="AU3" s="1">
        <f t="shared" si="4"/>
        <v>13.191153238546605</v>
      </c>
      <c r="AV3" s="1">
        <f t="shared" si="5"/>
        <v>8.1358609794628762</v>
      </c>
      <c r="AW3" s="1">
        <f t="shared" si="6"/>
        <v>15.481832543443918</v>
      </c>
      <c r="AX3" s="1">
        <f t="shared" si="7"/>
        <v>23.301737756714061</v>
      </c>
      <c r="AY3" s="1">
        <f t="shared" si="8"/>
        <v>22.274881516587676</v>
      </c>
      <c r="AZ3" s="1">
        <f t="shared" si="9"/>
        <v>18.167456556082147</v>
      </c>
      <c r="BA3" s="1">
        <f t="shared" si="10"/>
        <v>18.878357030015795</v>
      </c>
      <c r="BB3" s="1">
        <f t="shared" si="11"/>
        <v>70.711297071129707</v>
      </c>
      <c r="BC3" s="1">
        <f t="shared" si="12"/>
        <v>46.025104602510467</v>
      </c>
      <c r="BD3" s="1">
        <f t="shared" si="13"/>
        <v>29.707112970711297</v>
      </c>
      <c r="BE3" s="1">
        <f t="shared" si="14"/>
        <v>41.84100418410042</v>
      </c>
      <c r="BF3" s="1">
        <f t="shared" si="15"/>
        <v>46.443514644351467</v>
      </c>
      <c r="BG3" s="1">
        <f t="shared" si="16"/>
        <v>30.125523012552303</v>
      </c>
      <c r="BH3" s="1">
        <f t="shared" si="17"/>
        <v>32.635983263598327</v>
      </c>
      <c r="BI3" s="1">
        <f t="shared" si="18"/>
        <v>18.410041841004187</v>
      </c>
      <c r="BJ3" s="1">
        <f t="shared" si="19"/>
        <v>33.054393305439334</v>
      </c>
    </row>
    <row r="4" spans="1:62" x14ac:dyDescent="0.2">
      <c r="A4" t="s">
        <v>37</v>
      </c>
      <c r="B4" t="s">
        <v>38</v>
      </c>
      <c r="C4">
        <v>10926</v>
      </c>
      <c r="D4">
        <v>3</v>
      </c>
      <c r="E4" t="s">
        <v>40</v>
      </c>
      <c r="F4">
        <v>110.4</v>
      </c>
      <c r="G4">
        <v>20</v>
      </c>
      <c r="H4">
        <v>10.199999999999999</v>
      </c>
      <c r="I4">
        <v>18.5</v>
      </c>
      <c r="J4">
        <v>51.2</v>
      </c>
      <c r="K4">
        <v>14.4</v>
      </c>
      <c r="L4">
        <v>10</v>
      </c>
      <c r="M4">
        <v>19.7</v>
      </c>
      <c r="N4">
        <v>25.8</v>
      </c>
      <c r="O4">
        <v>28.7</v>
      </c>
      <c r="P4">
        <v>22.2</v>
      </c>
      <c r="Q4">
        <v>23</v>
      </c>
      <c r="R4">
        <v>15</v>
      </c>
      <c r="S4">
        <v>9.8000000000000007</v>
      </c>
      <c r="T4">
        <v>8.8000000000000007</v>
      </c>
      <c r="U4">
        <v>9.6999999999999993</v>
      </c>
      <c r="V4">
        <v>9.1</v>
      </c>
      <c r="W4">
        <v>6.3</v>
      </c>
      <c r="X4">
        <v>7</v>
      </c>
      <c r="Y4">
        <v>4.5999999999999996</v>
      </c>
      <c r="Z4">
        <v>6.9</v>
      </c>
      <c r="AA4" t="s">
        <v>51</v>
      </c>
      <c r="AB4" t="s">
        <v>44</v>
      </c>
      <c r="AC4" t="s">
        <v>45</v>
      </c>
      <c r="AD4" t="s">
        <v>46</v>
      </c>
      <c r="AE4" t="s">
        <v>47</v>
      </c>
      <c r="AF4">
        <v>48</v>
      </c>
      <c r="AG4">
        <v>7</v>
      </c>
      <c r="AH4">
        <v>6</v>
      </c>
      <c r="AI4">
        <v>18</v>
      </c>
      <c r="AJ4">
        <v>11</v>
      </c>
      <c r="AK4">
        <v>9</v>
      </c>
      <c r="AL4">
        <v>16</v>
      </c>
      <c r="AM4">
        <v>32</v>
      </c>
      <c r="AO4">
        <v>18</v>
      </c>
      <c r="AP4" t="s">
        <v>54</v>
      </c>
      <c r="AQ4" s="1">
        <f t="shared" si="0"/>
        <v>18.115942028985508</v>
      </c>
      <c r="AR4" s="1">
        <f t="shared" si="1"/>
        <v>9.2391304347826075</v>
      </c>
      <c r="AS4" s="1">
        <f t="shared" si="2"/>
        <v>16.757246376811594</v>
      </c>
      <c r="AT4" s="1">
        <f t="shared" si="3"/>
        <v>46.376811594202898</v>
      </c>
      <c r="AU4" s="1">
        <f t="shared" si="4"/>
        <v>13.043478260869565</v>
      </c>
      <c r="AV4" s="1">
        <f t="shared" si="5"/>
        <v>9.0579710144927539</v>
      </c>
      <c r="AW4" s="1">
        <f t="shared" si="6"/>
        <v>17.844202898550723</v>
      </c>
      <c r="AX4" s="1">
        <f t="shared" si="7"/>
        <v>23.369565217391301</v>
      </c>
      <c r="AY4" s="1">
        <f t="shared" si="8"/>
        <v>25.996376811594203</v>
      </c>
      <c r="AZ4" s="1">
        <f t="shared" si="9"/>
        <v>20.10869565217391</v>
      </c>
      <c r="BA4" s="1">
        <f t="shared" si="10"/>
        <v>20.833333333333332</v>
      </c>
      <c r="BB4" s="1">
        <f t="shared" si="11"/>
        <v>65.217391304347828</v>
      </c>
      <c r="BC4" s="1">
        <f t="shared" si="12"/>
        <v>42.608695652173914</v>
      </c>
      <c r="BD4" s="1">
        <f t="shared" si="13"/>
        <v>38.260869565217391</v>
      </c>
      <c r="BE4" s="1">
        <f t="shared" si="14"/>
        <v>42.173913043478258</v>
      </c>
      <c r="BF4" s="1">
        <f t="shared" si="15"/>
        <v>39.565217391304344</v>
      </c>
      <c r="BG4" s="1">
        <f t="shared" si="16"/>
        <v>27.391304347826086</v>
      </c>
      <c r="BH4" s="1">
        <f t="shared" si="17"/>
        <v>30.434782608695656</v>
      </c>
      <c r="BI4" s="1">
        <f t="shared" si="18"/>
        <v>20</v>
      </c>
      <c r="BJ4" s="1">
        <f t="shared" si="19"/>
        <v>30</v>
      </c>
    </row>
    <row r="5" spans="1:62" x14ac:dyDescent="0.2">
      <c r="A5" t="s">
        <v>37</v>
      </c>
      <c r="B5" t="s">
        <v>38</v>
      </c>
      <c r="C5">
        <v>10926</v>
      </c>
      <c r="D5">
        <v>4</v>
      </c>
      <c r="E5" t="s">
        <v>41</v>
      </c>
      <c r="F5">
        <v>122.9</v>
      </c>
      <c r="G5">
        <v>21.9</v>
      </c>
      <c r="H5">
        <v>10.8</v>
      </c>
      <c r="I5">
        <v>20.8</v>
      </c>
      <c r="J5">
        <v>56.4</v>
      </c>
      <c r="K5">
        <v>14.7</v>
      </c>
      <c r="L5">
        <v>10.1</v>
      </c>
      <c r="M5">
        <v>18.8</v>
      </c>
      <c r="N5">
        <v>25.6</v>
      </c>
      <c r="O5">
        <v>26.4</v>
      </c>
      <c r="P5">
        <v>21</v>
      </c>
      <c r="Q5">
        <v>23.5</v>
      </c>
      <c r="R5">
        <v>16.8</v>
      </c>
      <c r="S5">
        <v>10.6</v>
      </c>
      <c r="T5">
        <v>10.5</v>
      </c>
      <c r="U5">
        <v>9.42</v>
      </c>
      <c r="V5">
        <v>9.8000000000000007</v>
      </c>
      <c r="W5">
        <v>6.9</v>
      </c>
      <c r="X5">
        <v>8.3000000000000007</v>
      </c>
      <c r="Y5">
        <v>4</v>
      </c>
      <c r="Z5">
        <v>6.5</v>
      </c>
      <c r="AA5" t="s">
        <v>51</v>
      </c>
      <c r="AB5" t="s">
        <v>44</v>
      </c>
      <c r="AC5" t="s">
        <v>45</v>
      </c>
      <c r="AD5" t="s">
        <v>46</v>
      </c>
      <c r="AE5" t="s">
        <v>47</v>
      </c>
      <c r="AF5">
        <v>47</v>
      </c>
      <c r="AG5">
        <v>7</v>
      </c>
      <c r="AH5">
        <v>6</v>
      </c>
      <c r="AI5">
        <v>18</v>
      </c>
      <c r="AJ5">
        <v>11</v>
      </c>
      <c r="AK5">
        <v>9</v>
      </c>
      <c r="AL5">
        <v>16</v>
      </c>
      <c r="AM5">
        <v>31</v>
      </c>
      <c r="AO5">
        <v>19</v>
      </c>
      <c r="AP5" t="s">
        <v>54</v>
      </c>
      <c r="AQ5" s="1">
        <f t="shared" si="0"/>
        <v>17.819365337672902</v>
      </c>
      <c r="AR5" s="1">
        <f t="shared" si="1"/>
        <v>8.7876322213181446</v>
      </c>
      <c r="AS5" s="1">
        <f t="shared" si="2"/>
        <v>16.924328722538647</v>
      </c>
      <c r="AT5" s="1">
        <f t="shared" si="3"/>
        <v>45.89096826688364</v>
      </c>
      <c r="AU5" s="1">
        <f t="shared" si="4"/>
        <v>11.96094385679414</v>
      </c>
      <c r="AV5" s="1">
        <f t="shared" si="5"/>
        <v>8.2180634662327083</v>
      </c>
      <c r="AW5" s="1">
        <f t="shared" si="6"/>
        <v>15.296989422294549</v>
      </c>
      <c r="AX5" s="1">
        <f t="shared" si="7"/>
        <v>20.829943043124491</v>
      </c>
      <c r="AY5" s="1">
        <f t="shared" si="8"/>
        <v>21.48087876322213</v>
      </c>
      <c r="AZ5" s="1">
        <f t="shared" si="9"/>
        <v>17.087062652563059</v>
      </c>
      <c r="BA5" s="1">
        <f t="shared" si="10"/>
        <v>19.121236777868184</v>
      </c>
      <c r="BB5" s="1">
        <f t="shared" si="11"/>
        <v>71.489361702127667</v>
      </c>
      <c r="BC5" s="1">
        <f t="shared" si="12"/>
        <v>45.106382978723403</v>
      </c>
      <c r="BD5" s="1">
        <f t="shared" si="13"/>
        <v>44.680851063829785</v>
      </c>
      <c r="BE5" s="1">
        <f t="shared" si="14"/>
        <v>40.085106382978722</v>
      </c>
      <c r="BF5" s="1">
        <f t="shared" si="15"/>
        <v>41.702127659574472</v>
      </c>
      <c r="BG5" s="1">
        <f t="shared" si="16"/>
        <v>29.361702127659576</v>
      </c>
      <c r="BH5" s="1">
        <f t="shared" si="17"/>
        <v>35.319148936170215</v>
      </c>
      <c r="BI5" s="1">
        <f t="shared" si="18"/>
        <v>17.021276595744681</v>
      </c>
      <c r="BJ5" s="1">
        <f t="shared" si="19"/>
        <v>27.659574468085108</v>
      </c>
    </row>
    <row r="6" spans="1:62" x14ac:dyDescent="0.2">
      <c r="A6" t="s">
        <v>37</v>
      </c>
      <c r="B6" t="s">
        <v>38</v>
      </c>
      <c r="C6">
        <v>10926</v>
      </c>
      <c r="D6">
        <v>5</v>
      </c>
      <c r="E6" t="s">
        <v>40</v>
      </c>
      <c r="F6">
        <v>108.9</v>
      </c>
      <c r="G6">
        <v>21.2</v>
      </c>
      <c r="H6">
        <v>10.4</v>
      </c>
      <c r="I6">
        <v>18.899999999999999</v>
      </c>
      <c r="J6">
        <v>52.5</v>
      </c>
      <c r="K6">
        <v>14.7</v>
      </c>
      <c r="L6">
        <v>9.6</v>
      </c>
      <c r="M6">
        <v>19.8</v>
      </c>
      <c r="N6">
        <v>26.1</v>
      </c>
      <c r="O6">
        <v>26.9</v>
      </c>
      <c r="P6">
        <v>22.3</v>
      </c>
      <c r="Q6">
        <v>22.5</v>
      </c>
      <c r="R6">
        <v>15.3</v>
      </c>
      <c r="S6">
        <v>11.8</v>
      </c>
      <c r="T6">
        <v>7.5</v>
      </c>
      <c r="U6">
        <v>9.6999999999999993</v>
      </c>
      <c r="V6">
        <v>10</v>
      </c>
      <c r="W6">
        <v>6.6</v>
      </c>
      <c r="X6">
        <v>7</v>
      </c>
      <c r="Y6">
        <v>4</v>
      </c>
      <c r="Z6">
        <v>6.7</v>
      </c>
      <c r="AA6" t="s">
        <v>51</v>
      </c>
      <c r="AB6" t="s">
        <v>44</v>
      </c>
      <c r="AC6" t="s">
        <v>45</v>
      </c>
      <c r="AD6" t="s">
        <v>46</v>
      </c>
      <c r="AE6" t="s">
        <v>47</v>
      </c>
      <c r="AF6">
        <v>49</v>
      </c>
      <c r="AG6">
        <v>7</v>
      </c>
      <c r="AH6">
        <v>6</v>
      </c>
      <c r="AI6">
        <v>18</v>
      </c>
      <c r="AJ6">
        <v>11</v>
      </c>
      <c r="AK6">
        <v>9</v>
      </c>
      <c r="AL6">
        <v>16</v>
      </c>
      <c r="AM6">
        <v>32</v>
      </c>
      <c r="AO6">
        <v>17</v>
      </c>
      <c r="AP6" t="s">
        <v>54</v>
      </c>
      <c r="AQ6" s="1">
        <f t="shared" si="0"/>
        <v>19.467401285583101</v>
      </c>
      <c r="AR6" s="1">
        <f t="shared" si="1"/>
        <v>9.5500459136822773</v>
      </c>
      <c r="AS6" s="1">
        <f t="shared" si="2"/>
        <v>17.355371900826444</v>
      </c>
      <c r="AT6" s="1">
        <f t="shared" si="3"/>
        <v>48.209366391184574</v>
      </c>
      <c r="AU6" s="1">
        <f t="shared" si="4"/>
        <v>13.498622589531678</v>
      </c>
      <c r="AV6" s="1">
        <f t="shared" si="5"/>
        <v>8.8154269972451775</v>
      </c>
      <c r="AW6" s="1">
        <f t="shared" si="6"/>
        <v>18.181818181818183</v>
      </c>
      <c r="AX6" s="1">
        <f t="shared" si="7"/>
        <v>23.966942148760332</v>
      </c>
      <c r="AY6" s="1">
        <f t="shared" si="8"/>
        <v>24.701561065197424</v>
      </c>
      <c r="AZ6" s="1">
        <f t="shared" si="9"/>
        <v>20.477502295684115</v>
      </c>
      <c r="BA6" s="1">
        <f t="shared" si="10"/>
        <v>20.661157024793386</v>
      </c>
      <c r="BB6" s="1">
        <f t="shared" si="11"/>
        <v>68</v>
      </c>
      <c r="BC6" s="1">
        <f t="shared" si="12"/>
        <v>52.44444444444445</v>
      </c>
      <c r="BD6" s="1">
        <f t="shared" si="13"/>
        <v>33.333333333333329</v>
      </c>
      <c r="BE6" s="1">
        <f t="shared" si="14"/>
        <v>43.111111111111107</v>
      </c>
      <c r="BF6" s="1">
        <f t="shared" si="15"/>
        <v>44.444444444444443</v>
      </c>
      <c r="BG6" s="1">
        <f t="shared" si="16"/>
        <v>29.333333333333332</v>
      </c>
      <c r="BH6" s="1">
        <f t="shared" si="17"/>
        <v>31.111111111111111</v>
      </c>
      <c r="BI6" s="1">
        <f t="shared" si="18"/>
        <v>17.777777777777779</v>
      </c>
      <c r="BJ6" s="1">
        <f t="shared" si="19"/>
        <v>29.777777777777782</v>
      </c>
    </row>
    <row r="7" spans="1:62" x14ac:dyDescent="0.2">
      <c r="A7" t="s">
        <v>37</v>
      </c>
      <c r="B7" t="s">
        <v>38</v>
      </c>
      <c r="C7">
        <v>10926</v>
      </c>
      <c r="D7">
        <v>6</v>
      </c>
      <c r="E7" t="s">
        <v>40</v>
      </c>
      <c r="F7">
        <v>111.1</v>
      </c>
      <c r="G7">
        <v>20.100000000000001</v>
      </c>
      <c r="H7">
        <v>11.1</v>
      </c>
      <c r="I7">
        <v>19.100000000000001</v>
      </c>
      <c r="J7">
        <v>50.4</v>
      </c>
      <c r="K7">
        <v>15.6</v>
      </c>
      <c r="L7">
        <v>9.9</v>
      </c>
      <c r="M7">
        <v>20.6</v>
      </c>
      <c r="N7">
        <v>25</v>
      </c>
      <c r="O7">
        <v>26.5</v>
      </c>
      <c r="P7">
        <v>20.6</v>
      </c>
      <c r="Q7">
        <v>21.4</v>
      </c>
      <c r="R7">
        <v>15.3</v>
      </c>
      <c r="S7">
        <v>9.6</v>
      </c>
      <c r="T7">
        <v>7.4</v>
      </c>
      <c r="U7">
        <v>8.6999999999999993</v>
      </c>
      <c r="V7">
        <v>10.1</v>
      </c>
      <c r="W7">
        <v>5.5</v>
      </c>
      <c r="X7">
        <v>7</v>
      </c>
      <c r="Y7">
        <v>4</v>
      </c>
      <c r="Z7">
        <v>6.6</v>
      </c>
      <c r="AA7" t="s">
        <v>51</v>
      </c>
      <c r="AB7" t="s">
        <v>44</v>
      </c>
      <c r="AC7" t="s">
        <v>45</v>
      </c>
      <c r="AD7" t="s">
        <v>46</v>
      </c>
      <c r="AE7" t="s">
        <v>47</v>
      </c>
      <c r="AF7">
        <v>48</v>
      </c>
      <c r="AG7">
        <v>7</v>
      </c>
      <c r="AH7">
        <v>6</v>
      </c>
      <c r="AI7">
        <v>18</v>
      </c>
      <c r="AJ7">
        <v>11</v>
      </c>
      <c r="AK7">
        <v>9</v>
      </c>
      <c r="AL7">
        <v>16</v>
      </c>
      <c r="AM7">
        <v>32</v>
      </c>
      <c r="AO7">
        <v>18</v>
      </c>
      <c r="AP7" t="s">
        <v>54</v>
      </c>
      <c r="AQ7" s="1">
        <f t="shared" si="0"/>
        <v>18.091809180918094</v>
      </c>
      <c r="AR7" s="1">
        <f t="shared" si="1"/>
        <v>9.9909990999099918</v>
      </c>
      <c r="AS7" s="1">
        <f t="shared" si="2"/>
        <v>17.191719171917192</v>
      </c>
      <c r="AT7" s="1">
        <f t="shared" si="3"/>
        <v>45.364536453645364</v>
      </c>
      <c r="AU7" s="1">
        <f t="shared" si="4"/>
        <v>14.041404140414041</v>
      </c>
      <c r="AV7" s="1">
        <f t="shared" si="5"/>
        <v>8.9108910891089117</v>
      </c>
      <c r="AW7" s="1">
        <f t="shared" si="6"/>
        <v>18.541854185418543</v>
      </c>
      <c r="AX7" s="1">
        <f t="shared" si="7"/>
        <v>22.5022502250225</v>
      </c>
      <c r="AY7" s="1">
        <f t="shared" si="8"/>
        <v>23.852385238523855</v>
      </c>
      <c r="AZ7" s="1">
        <f t="shared" si="9"/>
        <v>18.541854185418543</v>
      </c>
      <c r="BA7" s="1">
        <f t="shared" si="10"/>
        <v>19.26192619261926</v>
      </c>
      <c r="BB7" s="1">
        <f t="shared" si="11"/>
        <v>71.495327102803756</v>
      </c>
      <c r="BC7" s="1">
        <f t="shared" si="12"/>
        <v>44.859813084112147</v>
      </c>
      <c r="BD7" s="1">
        <f t="shared" si="13"/>
        <v>34.579439252336449</v>
      </c>
      <c r="BE7" s="1">
        <f t="shared" si="14"/>
        <v>40.654205607476634</v>
      </c>
      <c r="BF7" s="1">
        <f t="shared" si="15"/>
        <v>47.196261682242991</v>
      </c>
      <c r="BG7" s="1">
        <f t="shared" si="16"/>
        <v>25.700934579439256</v>
      </c>
      <c r="BH7" s="1">
        <f t="shared" si="17"/>
        <v>32.710280373831779</v>
      </c>
      <c r="BI7" s="1">
        <f t="shared" si="18"/>
        <v>18.691588785046733</v>
      </c>
      <c r="BJ7" s="1">
        <f t="shared" si="19"/>
        <v>30.841121495327101</v>
      </c>
    </row>
    <row r="8" spans="1:62" x14ac:dyDescent="0.2">
      <c r="A8" t="s">
        <v>37</v>
      </c>
      <c r="B8" t="s">
        <v>38</v>
      </c>
      <c r="C8">
        <v>10992</v>
      </c>
      <c r="D8">
        <v>1</v>
      </c>
      <c r="E8" t="s">
        <v>40</v>
      </c>
      <c r="F8">
        <v>101.7</v>
      </c>
      <c r="G8">
        <v>19.3</v>
      </c>
      <c r="H8">
        <v>10.4</v>
      </c>
      <c r="I8">
        <v>18.899999999999999</v>
      </c>
      <c r="J8">
        <v>48.8</v>
      </c>
      <c r="K8">
        <v>14.7</v>
      </c>
      <c r="L8">
        <v>9.1999999999999993</v>
      </c>
      <c r="M8">
        <v>18.2</v>
      </c>
      <c r="N8">
        <v>23.1</v>
      </c>
      <c r="O8">
        <v>23.5</v>
      </c>
      <c r="P8">
        <v>19.899999999999999</v>
      </c>
      <c r="Q8">
        <v>20.6</v>
      </c>
      <c r="R8">
        <v>14.5</v>
      </c>
      <c r="S8">
        <v>10</v>
      </c>
      <c r="T8">
        <v>8.8000000000000007</v>
      </c>
      <c r="U8">
        <v>8.4</v>
      </c>
      <c r="V8">
        <v>9.1999999999999993</v>
      </c>
      <c r="W8">
        <v>5.8</v>
      </c>
      <c r="X8">
        <v>6.1</v>
      </c>
      <c r="Y8">
        <v>3.9</v>
      </c>
      <c r="Z8">
        <v>7.4</v>
      </c>
      <c r="AA8" t="s">
        <v>51</v>
      </c>
      <c r="AB8" t="s">
        <v>44</v>
      </c>
      <c r="AC8" t="s">
        <v>45</v>
      </c>
      <c r="AD8" t="s">
        <v>46</v>
      </c>
      <c r="AE8" t="s">
        <v>47</v>
      </c>
      <c r="AF8">
        <v>47</v>
      </c>
      <c r="AG8">
        <v>7</v>
      </c>
      <c r="AH8">
        <v>6</v>
      </c>
      <c r="AI8">
        <v>17</v>
      </c>
      <c r="AJ8">
        <v>12</v>
      </c>
      <c r="AK8">
        <v>9</v>
      </c>
      <c r="AL8">
        <v>16</v>
      </c>
      <c r="AM8">
        <v>33</v>
      </c>
      <c r="AO8">
        <v>17</v>
      </c>
      <c r="AP8" t="s">
        <v>54</v>
      </c>
      <c r="AQ8" s="1">
        <f t="shared" si="0"/>
        <v>18.977384464110127</v>
      </c>
      <c r="AR8" s="1">
        <f t="shared" si="1"/>
        <v>10.226155358898721</v>
      </c>
      <c r="AS8" s="1">
        <f t="shared" si="2"/>
        <v>18.584070796460175</v>
      </c>
      <c r="AT8" s="1">
        <f t="shared" si="3"/>
        <v>47.984267453294002</v>
      </c>
      <c r="AU8" s="1">
        <f t="shared" si="4"/>
        <v>14.454277286135692</v>
      </c>
      <c r="AV8" s="1">
        <f t="shared" si="5"/>
        <v>9.0462143559488695</v>
      </c>
      <c r="AW8" s="1">
        <f t="shared" si="6"/>
        <v>17.895771878072761</v>
      </c>
      <c r="AX8" s="1">
        <f t="shared" si="7"/>
        <v>22.713864306784661</v>
      </c>
      <c r="AY8" s="1">
        <f t="shared" si="8"/>
        <v>23.107177974434613</v>
      </c>
      <c r="AZ8" s="1">
        <f t="shared" si="9"/>
        <v>19.56735496558505</v>
      </c>
      <c r="BA8" s="1">
        <f t="shared" si="10"/>
        <v>20.255653883972467</v>
      </c>
      <c r="BB8" s="1">
        <f t="shared" si="11"/>
        <v>70.388349514563103</v>
      </c>
      <c r="BC8" s="1">
        <f t="shared" si="12"/>
        <v>48.543689320388346</v>
      </c>
      <c r="BD8" s="1">
        <f t="shared" si="13"/>
        <v>42.71844660194175</v>
      </c>
      <c r="BE8" s="1">
        <f t="shared" si="14"/>
        <v>40.776699029126213</v>
      </c>
      <c r="BF8" s="1">
        <f t="shared" si="15"/>
        <v>44.660194174757272</v>
      </c>
      <c r="BG8" s="1">
        <f t="shared" si="16"/>
        <v>28.155339805825243</v>
      </c>
      <c r="BH8" s="1">
        <f t="shared" si="17"/>
        <v>29.61165048543689</v>
      </c>
      <c r="BI8" s="1">
        <f t="shared" si="18"/>
        <v>18.932038834951452</v>
      </c>
      <c r="BJ8" s="1">
        <f t="shared" si="19"/>
        <v>35.922330097087382</v>
      </c>
    </row>
    <row r="9" spans="1:62" x14ac:dyDescent="0.2">
      <c r="A9" t="s">
        <v>37</v>
      </c>
      <c r="B9" t="s">
        <v>38</v>
      </c>
      <c r="C9">
        <v>10992</v>
      </c>
      <c r="D9">
        <v>2</v>
      </c>
      <c r="E9" t="s">
        <v>40</v>
      </c>
      <c r="F9">
        <v>94.5</v>
      </c>
      <c r="G9">
        <v>17.899999999999999</v>
      </c>
      <c r="H9">
        <v>8.6999999999999993</v>
      </c>
      <c r="I9">
        <v>16.600000000000001</v>
      </c>
      <c r="J9">
        <v>42.6</v>
      </c>
      <c r="K9">
        <v>11.9</v>
      </c>
      <c r="L9">
        <v>9</v>
      </c>
      <c r="M9">
        <v>17.100000000000001</v>
      </c>
      <c r="N9">
        <v>22</v>
      </c>
      <c r="O9">
        <v>22.3</v>
      </c>
      <c r="P9">
        <v>17.399999999999999</v>
      </c>
      <c r="Q9">
        <v>19.2</v>
      </c>
      <c r="R9">
        <v>13.5</v>
      </c>
      <c r="S9">
        <v>8.6999999999999993</v>
      </c>
      <c r="T9">
        <v>6.4</v>
      </c>
      <c r="U9">
        <v>8</v>
      </c>
      <c r="V9">
        <v>8.9</v>
      </c>
      <c r="W9">
        <v>6.2</v>
      </c>
      <c r="X9">
        <v>5.7</v>
      </c>
      <c r="Y9">
        <v>3.7</v>
      </c>
      <c r="Z9">
        <v>6.5</v>
      </c>
      <c r="AA9" t="s">
        <v>51</v>
      </c>
      <c r="AB9" t="s">
        <v>44</v>
      </c>
      <c r="AC9" t="s">
        <v>45</v>
      </c>
      <c r="AD9" t="s">
        <v>46</v>
      </c>
      <c r="AE9" t="s">
        <v>47</v>
      </c>
      <c r="AF9">
        <v>46</v>
      </c>
      <c r="AG9">
        <v>7</v>
      </c>
      <c r="AH9">
        <v>6</v>
      </c>
      <c r="AI9">
        <v>17</v>
      </c>
      <c r="AJ9">
        <v>12</v>
      </c>
      <c r="AK9">
        <v>9</v>
      </c>
      <c r="AL9">
        <v>16</v>
      </c>
      <c r="AM9">
        <v>32</v>
      </c>
      <c r="AO9">
        <v>18</v>
      </c>
      <c r="AP9" t="s">
        <v>54</v>
      </c>
      <c r="AQ9" s="1">
        <f t="shared" si="0"/>
        <v>18.94179894179894</v>
      </c>
      <c r="AR9" s="1">
        <f t="shared" si="1"/>
        <v>9.2063492063492056</v>
      </c>
      <c r="AS9" s="1">
        <f t="shared" si="2"/>
        <v>17.56613756613757</v>
      </c>
      <c r="AT9" s="1">
        <f t="shared" si="3"/>
        <v>45.079365079365083</v>
      </c>
      <c r="AU9" s="1">
        <f t="shared" si="4"/>
        <v>12.592592592592593</v>
      </c>
      <c r="AV9" s="1">
        <f t="shared" si="5"/>
        <v>9.5238095238095237</v>
      </c>
      <c r="AW9" s="1">
        <f t="shared" si="6"/>
        <v>18.095238095238098</v>
      </c>
      <c r="AX9" s="1">
        <f t="shared" si="7"/>
        <v>23.280423280423278</v>
      </c>
      <c r="AY9" s="1">
        <f t="shared" si="8"/>
        <v>23.597883597883598</v>
      </c>
      <c r="AZ9" s="1">
        <f t="shared" si="9"/>
        <v>18.412698412698411</v>
      </c>
      <c r="BA9" s="1">
        <f t="shared" si="10"/>
        <v>20.317460317460316</v>
      </c>
      <c r="BB9" s="1">
        <f t="shared" si="11"/>
        <v>70.3125</v>
      </c>
      <c r="BC9" s="1">
        <f t="shared" si="12"/>
        <v>45.3125</v>
      </c>
      <c r="BD9" s="1">
        <f t="shared" si="13"/>
        <v>33.333333333333336</v>
      </c>
      <c r="BE9" s="1">
        <f t="shared" si="14"/>
        <v>41.666666666666671</v>
      </c>
      <c r="BF9" s="1">
        <f t="shared" si="15"/>
        <v>46.354166666666671</v>
      </c>
      <c r="BG9" s="1">
        <f t="shared" si="16"/>
        <v>32.291666666666671</v>
      </c>
      <c r="BH9" s="1">
        <f t="shared" si="17"/>
        <v>29.6875</v>
      </c>
      <c r="BI9" s="1">
        <f t="shared" si="18"/>
        <v>19.270833333333336</v>
      </c>
      <c r="BJ9" s="1">
        <f t="shared" si="19"/>
        <v>33.854166666666671</v>
      </c>
    </row>
    <row r="10" spans="1:62" x14ac:dyDescent="0.2">
      <c r="A10" t="s">
        <v>37</v>
      </c>
      <c r="B10" t="s">
        <v>38</v>
      </c>
      <c r="C10">
        <v>10992</v>
      </c>
      <c r="D10">
        <v>3</v>
      </c>
      <c r="E10" t="s">
        <v>41</v>
      </c>
      <c r="F10">
        <v>100.3</v>
      </c>
      <c r="G10">
        <v>17.399999999999999</v>
      </c>
      <c r="H10">
        <v>9.1999999999999993</v>
      </c>
      <c r="I10">
        <v>18.5</v>
      </c>
      <c r="J10">
        <v>45.9</v>
      </c>
      <c r="K10">
        <v>12.1</v>
      </c>
      <c r="L10">
        <v>7.4</v>
      </c>
      <c r="M10">
        <v>15</v>
      </c>
      <c r="N10">
        <v>19.8</v>
      </c>
      <c r="O10">
        <v>21.5</v>
      </c>
      <c r="P10">
        <v>18.7</v>
      </c>
      <c r="Q10">
        <v>19.899999999999999</v>
      </c>
      <c r="R10">
        <v>13.2</v>
      </c>
      <c r="S10">
        <v>8.6999999999999993</v>
      </c>
      <c r="T10">
        <v>6.7</v>
      </c>
      <c r="U10">
        <v>8.3000000000000007</v>
      </c>
      <c r="V10">
        <v>9.6999999999999993</v>
      </c>
      <c r="W10">
        <v>5.3</v>
      </c>
      <c r="X10">
        <v>6.2</v>
      </c>
      <c r="Y10">
        <v>3.7</v>
      </c>
      <c r="Z10">
        <v>6.5</v>
      </c>
      <c r="AA10" t="s">
        <v>51</v>
      </c>
      <c r="AB10" t="s">
        <v>44</v>
      </c>
      <c r="AC10" t="s">
        <v>45</v>
      </c>
      <c r="AD10" t="s">
        <v>46</v>
      </c>
      <c r="AE10" t="s">
        <v>47</v>
      </c>
      <c r="AF10">
        <v>50</v>
      </c>
      <c r="AG10">
        <v>7</v>
      </c>
      <c r="AH10">
        <v>6</v>
      </c>
      <c r="AI10">
        <v>19</v>
      </c>
      <c r="AJ10">
        <v>11</v>
      </c>
      <c r="AK10">
        <v>10</v>
      </c>
      <c r="AL10">
        <v>17</v>
      </c>
      <c r="AM10">
        <v>34</v>
      </c>
      <c r="AO10">
        <v>18</v>
      </c>
      <c r="AP10" t="s">
        <v>54</v>
      </c>
      <c r="AQ10" s="1">
        <f t="shared" si="0"/>
        <v>17.347956131605184</v>
      </c>
      <c r="AR10" s="1">
        <f t="shared" si="1"/>
        <v>9.1724825523429718</v>
      </c>
      <c r="AS10" s="1">
        <f t="shared" si="2"/>
        <v>18.444666001994019</v>
      </c>
      <c r="AT10" s="1">
        <f t="shared" si="3"/>
        <v>45.762711864406782</v>
      </c>
      <c r="AU10" s="1">
        <f t="shared" si="4"/>
        <v>12.063808574277168</v>
      </c>
      <c r="AV10" s="1">
        <f t="shared" si="5"/>
        <v>7.3778664007976076</v>
      </c>
      <c r="AW10" s="1">
        <f t="shared" si="6"/>
        <v>14.955134596211368</v>
      </c>
      <c r="AX10" s="1">
        <f t="shared" si="7"/>
        <v>19.740777666999005</v>
      </c>
      <c r="AY10" s="1">
        <f t="shared" si="8"/>
        <v>21.435692921236292</v>
      </c>
      <c r="AZ10" s="1">
        <f t="shared" si="9"/>
        <v>18.64406779661017</v>
      </c>
      <c r="BA10" s="1">
        <f t="shared" si="10"/>
        <v>19.84047856430708</v>
      </c>
      <c r="BB10" s="1">
        <f t="shared" si="11"/>
        <v>66.331658291457288</v>
      </c>
      <c r="BC10" s="1">
        <f t="shared" si="12"/>
        <v>43.718592964824118</v>
      </c>
      <c r="BD10" s="1">
        <f t="shared" si="13"/>
        <v>33.668341708542712</v>
      </c>
      <c r="BE10" s="1">
        <f t="shared" si="14"/>
        <v>41.708542713567844</v>
      </c>
      <c r="BF10" s="1">
        <f t="shared" si="15"/>
        <v>48.743718592964825</v>
      </c>
      <c r="BG10" s="1">
        <f t="shared" si="16"/>
        <v>26.633165829145728</v>
      </c>
      <c r="BH10" s="1">
        <f t="shared" si="17"/>
        <v>31.155778894472363</v>
      </c>
      <c r="BI10" s="1">
        <f t="shared" si="18"/>
        <v>18.592964824120607</v>
      </c>
      <c r="BJ10" s="1">
        <f t="shared" si="19"/>
        <v>32.663316582914575</v>
      </c>
    </row>
    <row r="11" spans="1:62" x14ac:dyDescent="0.2">
      <c r="A11" t="s">
        <v>37</v>
      </c>
      <c r="B11" t="s">
        <v>38</v>
      </c>
      <c r="C11">
        <v>10992</v>
      </c>
      <c r="D11">
        <v>4</v>
      </c>
      <c r="E11" t="s">
        <v>41</v>
      </c>
      <c r="F11">
        <v>96.9</v>
      </c>
      <c r="G11">
        <v>18.3</v>
      </c>
      <c r="H11">
        <v>9.1999999999999993</v>
      </c>
      <c r="I11">
        <v>18.3</v>
      </c>
      <c r="J11">
        <v>43.5</v>
      </c>
      <c r="K11">
        <v>12.3</v>
      </c>
      <c r="L11">
        <v>7.9</v>
      </c>
      <c r="M11">
        <v>18.100000000000001</v>
      </c>
      <c r="N11">
        <v>19.7</v>
      </c>
      <c r="O11">
        <v>20.2</v>
      </c>
      <c r="P11">
        <v>17.3</v>
      </c>
      <c r="Q11">
        <v>19.3</v>
      </c>
      <c r="R11">
        <v>13</v>
      </c>
      <c r="S11">
        <v>9.5</v>
      </c>
      <c r="T11">
        <v>7.3</v>
      </c>
      <c r="U11">
        <v>8.6999999999999993</v>
      </c>
      <c r="V11">
        <v>7.9</v>
      </c>
      <c r="W11">
        <v>5.7</v>
      </c>
      <c r="X11">
        <v>5.7</v>
      </c>
      <c r="Y11">
        <v>3.6</v>
      </c>
      <c r="Z11">
        <v>6.4</v>
      </c>
      <c r="AA11" t="s">
        <v>51</v>
      </c>
      <c r="AB11" t="s">
        <v>44</v>
      </c>
      <c r="AC11" t="s">
        <v>45</v>
      </c>
      <c r="AD11" t="s">
        <v>46</v>
      </c>
      <c r="AE11" t="s">
        <v>47</v>
      </c>
      <c r="AF11">
        <v>47</v>
      </c>
      <c r="AG11">
        <v>7</v>
      </c>
      <c r="AH11">
        <v>6</v>
      </c>
      <c r="AI11">
        <v>19</v>
      </c>
      <c r="AJ11">
        <v>11</v>
      </c>
      <c r="AK11">
        <v>9</v>
      </c>
      <c r="AL11">
        <v>16</v>
      </c>
      <c r="AM11">
        <v>33</v>
      </c>
      <c r="AO11">
        <v>18</v>
      </c>
      <c r="AP11" t="s">
        <v>54</v>
      </c>
      <c r="AQ11" s="1">
        <f t="shared" si="0"/>
        <v>18.885448916408667</v>
      </c>
      <c r="AR11" s="1">
        <f t="shared" si="1"/>
        <v>9.4943240454076356</v>
      </c>
      <c r="AS11" s="1">
        <f t="shared" si="2"/>
        <v>18.885448916408667</v>
      </c>
      <c r="AT11" s="1">
        <f t="shared" si="3"/>
        <v>44.891640866873061</v>
      </c>
      <c r="AU11" s="1">
        <f t="shared" si="4"/>
        <v>12.693498452012383</v>
      </c>
      <c r="AV11" s="1">
        <f t="shared" si="5"/>
        <v>8.1527347781217738</v>
      </c>
      <c r="AW11" s="1">
        <f t="shared" si="6"/>
        <v>18.679050567595461</v>
      </c>
      <c r="AX11" s="1">
        <f t="shared" si="7"/>
        <v>20.330237358101133</v>
      </c>
      <c r="AY11" s="1">
        <f t="shared" si="8"/>
        <v>20.846233230134157</v>
      </c>
      <c r="AZ11" s="1">
        <f t="shared" si="9"/>
        <v>17.853457172342623</v>
      </c>
      <c r="BA11" s="1">
        <f t="shared" si="10"/>
        <v>19.917440660474718</v>
      </c>
      <c r="BB11" s="1">
        <f t="shared" si="11"/>
        <v>67.357512953367873</v>
      </c>
      <c r="BC11" s="1">
        <f t="shared" si="12"/>
        <v>49.222797927461137</v>
      </c>
      <c r="BD11" s="1">
        <f t="shared" si="13"/>
        <v>37.823834196891184</v>
      </c>
      <c r="BE11" s="1">
        <f t="shared" si="14"/>
        <v>45.077720207253883</v>
      </c>
      <c r="BF11" s="1">
        <f t="shared" si="15"/>
        <v>40.932642487046635</v>
      </c>
      <c r="BG11" s="1">
        <f t="shared" si="16"/>
        <v>29.533678756476682</v>
      </c>
      <c r="BH11" s="1">
        <f t="shared" si="17"/>
        <v>29.533678756476682</v>
      </c>
      <c r="BI11" s="1">
        <f t="shared" si="18"/>
        <v>18.652849740932641</v>
      </c>
      <c r="BJ11" s="1">
        <f t="shared" si="19"/>
        <v>33.160621761658035</v>
      </c>
    </row>
    <row r="12" spans="1:62" x14ac:dyDescent="0.2">
      <c r="A12" t="s">
        <v>37</v>
      </c>
      <c r="B12" t="s">
        <v>38</v>
      </c>
      <c r="C12">
        <v>12746</v>
      </c>
      <c r="D12">
        <v>1</v>
      </c>
      <c r="E12" t="s">
        <v>40</v>
      </c>
      <c r="F12">
        <v>111</v>
      </c>
      <c r="G12">
        <v>20.9</v>
      </c>
      <c r="H12">
        <v>10.5</v>
      </c>
      <c r="I12">
        <v>20.8</v>
      </c>
      <c r="J12">
        <v>50.8</v>
      </c>
      <c r="K12">
        <v>16.3</v>
      </c>
      <c r="L12">
        <v>10.8</v>
      </c>
      <c r="M12">
        <v>15.8</v>
      </c>
      <c r="N12">
        <v>23.8</v>
      </c>
      <c r="O12">
        <v>26.6</v>
      </c>
      <c r="P12">
        <v>19.8</v>
      </c>
      <c r="Q12">
        <v>22.5</v>
      </c>
      <c r="R12">
        <v>15.6</v>
      </c>
      <c r="S12">
        <v>10.199999999999999</v>
      </c>
      <c r="T12">
        <v>8.3000000000000007</v>
      </c>
      <c r="U12">
        <v>9.6</v>
      </c>
      <c r="V12">
        <v>9.4</v>
      </c>
      <c r="W12">
        <v>7.2</v>
      </c>
      <c r="X12">
        <v>7.5</v>
      </c>
      <c r="Y12">
        <v>3.5</v>
      </c>
      <c r="Z12">
        <v>7.1</v>
      </c>
      <c r="AA12" t="s">
        <v>51</v>
      </c>
      <c r="AB12" t="s">
        <v>44</v>
      </c>
      <c r="AC12" t="s">
        <v>45</v>
      </c>
      <c r="AD12" t="s">
        <v>46</v>
      </c>
      <c r="AE12" t="s">
        <v>47</v>
      </c>
      <c r="AF12">
        <v>46</v>
      </c>
      <c r="AG12">
        <v>7</v>
      </c>
      <c r="AH12">
        <v>6</v>
      </c>
      <c r="AI12">
        <v>18</v>
      </c>
      <c r="AJ12">
        <v>11</v>
      </c>
      <c r="AK12">
        <v>9</v>
      </c>
      <c r="AL12">
        <v>16</v>
      </c>
      <c r="AM12">
        <v>32</v>
      </c>
      <c r="AO12">
        <v>19</v>
      </c>
      <c r="AP12" t="s">
        <v>64</v>
      </c>
      <c r="AQ12" s="1">
        <f t="shared" si="0"/>
        <v>18.828828828828829</v>
      </c>
      <c r="AR12" s="1">
        <f t="shared" si="1"/>
        <v>9.4594594594594597</v>
      </c>
      <c r="AS12" s="1">
        <f t="shared" si="2"/>
        <v>18.738738738738739</v>
      </c>
      <c r="AT12" s="1">
        <f t="shared" si="3"/>
        <v>45.765765765765764</v>
      </c>
      <c r="AU12" s="1">
        <f t="shared" si="4"/>
        <v>14.684684684684685</v>
      </c>
      <c r="AV12" s="1">
        <f t="shared" si="5"/>
        <v>9.7297297297297298</v>
      </c>
      <c r="AW12" s="1">
        <f t="shared" si="6"/>
        <v>14.234234234234236</v>
      </c>
      <c r="AX12" s="1">
        <f t="shared" si="7"/>
        <v>21.441441441441441</v>
      </c>
      <c r="AY12" s="1">
        <f t="shared" si="8"/>
        <v>23.963963963963966</v>
      </c>
      <c r="AZ12" s="1">
        <f t="shared" si="9"/>
        <v>17.837837837837839</v>
      </c>
      <c r="BA12" s="1">
        <f t="shared" si="10"/>
        <v>20.27027027027027</v>
      </c>
      <c r="BB12" s="1">
        <f t="shared" si="11"/>
        <v>69.333333333333343</v>
      </c>
      <c r="BC12" s="1">
        <f t="shared" si="12"/>
        <v>45.333333333333329</v>
      </c>
      <c r="BD12" s="1">
        <f t="shared" si="13"/>
        <v>36.888888888888893</v>
      </c>
      <c r="BE12" s="1">
        <f t="shared" si="14"/>
        <v>42.666666666666664</v>
      </c>
      <c r="BF12" s="1">
        <f t="shared" si="15"/>
        <v>41.777777777777779</v>
      </c>
      <c r="BG12" s="1">
        <f t="shared" si="16"/>
        <v>32</v>
      </c>
      <c r="BH12" s="1">
        <f t="shared" si="17"/>
        <v>33.333333333333329</v>
      </c>
      <c r="BI12" s="1">
        <f t="shared" si="18"/>
        <v>15.555555555555555</v>
      </c>
      <c r="BJ12" s="1">
        <f t="shared" si="19"/>
        <v>31.555555555555554</v>
      </c>
    </row>
    <row r="13" spans="1:62" x14ac:dyDescent="0.2">
      <c r="A13" t="s">
        <v>37</v>
      </c>
      <c r="B13" t="s">
        <v>38</v>
      </c>
      <c r="C13">
        <v>12746</v>
      </c>
      <c r="D13">
        <v>2</v>
      </c>
      <c r="E13" t="s">
        <v>40</v>
      </c>
      <c r="F13">
        <v>99.2</v>
      </c>
      <c r="G13">
        <v>18</v>
      </c>
      <c r="H13">
        <v>9.3000000000000007</v>
      </c>
      <c r="I13">
        <v>19.600000000000001</v>
      </c>
      <c r="J13">
        <v>43.3</v>
      </c>
      <c r="K13">
        <v>15.5</v>
      </c>
      <c r="L13">
        <v>10.5</v>
      </c>
      <c r="M13">
        <v>14.7</v>
      </c>
      <c r="N13">
        <v>23.2</v>
      </c>
      <c r="O13">
        <v>24.5</v>
      </c>
      <c r="P13">
        <v>19.899999999999999</v>
      </c>
      <c r="Q13">
        <v>19.8</v>
      </c>
      <c r="R13">
        <v>13.3</v>
      </c>
      <c r="S13">
        <v>8.3000000000000007</v>
      </c>
      <c r="T13">
        <v>6.4</v>
      </c>
      <c r="U13">
        <v>8.8000000000000007</v>
      </c>
      <c r="V13">
        <v>8.9</v>
      </c>
      <c r="W13">
        <v>6.3</v>
      </c>
      <c r="X13">
        <v>5.8</v>
      </c>
      <c r="Y13">
        <v>3.3</v>
      </c>
      <c r="Z13">
        <v>5.8</v>
      </c>
      <c r="AA13" t="s">
        <v>51</v>
      </c>
      <c r="AB13" t="s">
        <v>44</v>
      </c>
      <c r="AC13" t="s">
        <v>45</v>
      </c>
      <c r="AD13" t="s">
        <v>46</v>
      </c>
      <c r="AE13" t="s">
        <v>63</v>
      </c>
      <c r="AF13">
        <v>48</v>
      </c>
      <c r="AG13">
        <v>7</v>
      </c>
      <c r="AH13">
        <v>6</v>
      </c>
      <c r="AI13">
        <v>18</v>
      </c>
      <c r="AJ13">
        <v>11</v>
      </c>
      <c r="AK13">
        <v>9</v>
      </c>
      <c r="AL13">
        <v>16</v>
      </c>
      <c r="AM13">
        <v>32</v>
      </c>
      <c r="AO13">
        <v>18</v>
      </c>
      <c r="AP13" t="s">
        <v>65</v>
      </c>
      <c r="AQ13" s="1">
        <f t="shared" si="0"/>
        <v>18.14516129032258</v>
      </c>
      <c r="AR13" s="1">
        <f t="shared" si="1"/>
        <v>9.375</v>
      </c>
      <c r="AS13" s="1">
        <f t="shared" si="2"/>
        <v>19.758064516129036</v>
      </c>
      <c r="AT13" s="1">
        <f t="shared" si="3"/>
        <v>43.649193548387096</v>
      </c>
      <c r="AU13" s="1">
        <f t="shared" si="4"/>
        <v>15.625</v>
      </c>
      <c r="AV13" s="1">
        <f t="shared" si="5"/>
        <v>10.58467741935484</v>
      </c>
      <c r="AW13" s="1">
        <f t="shared" si="6"/>
        <v>14.818548387096772</v>
      </c>
      <c r="AX13" s="1">
        <f t="shared" si="7"/>
        <v>23.387096774193548</v>
      </c>
      <c r="AY13" s="1">
        <f t="shared" si="8"/>
        <v>24.697580645161292</v>
      </c>
      <c r="AZ13" s="1">
        <f t="shared" si="9"/>
        <v>20.06048387096774</v>
      </c>
      <c r="BA13" s="1">
        <f t="shared" si="10"/>
        <v>19.959677419354836</v>
      </c>
      <c r="BB13" s="1">
        <f t="shared" si="11"/>
        <v>67.171717171717177</v>
      </c>
      <c r="BC13" s="1">
        <f t="shared" si="12"/>
        <v>41.919191919191924</v>
      </c>
      <c r="BD13" s="1">
        <f t="shared" si="13"/>
        <v>32.323232323232325</v>
      </c>
      <c r="BE13" s="1">
        <f t="shared" si="14"/>
        <v>44.44444444444445</v>
      </c>
      <c r="BF13" s="1">
        <f t="shared" si="15"/>
        <v>44.949494949494948</v>
      </c>
      <c r="BG13" s="1">
        <f t="shared" si="16"/>
        <v>31.818181818181817</v>
      </c>
      <c r="BH13" s="1">
        <f t="shared" si="17"/>
        <v>29.292929292929294</v>
      </c>
      <c r="BI13" s="1">
        <f t="shared" si="18"/>
        <v>16.666666666666664</v>
      </c>
      <c r="BJ13" s="1">
        <f t="shared" si="19"/>
        <v>29.292929292929294</v>
      </c>
    </row>
    <row r="14" spans="1:62" x14ac:dyDescent="0.2">
      <c r="A14" t="s">
        <v>37</v>
      </c>
      <c r="B14" t="s">
        <v>38</v>
      </c>
      <c r="C14">
        <v>12812</v>
      </c>
      <c r="D14">
        <v>1</v>
      </c>
      <c r="E14" t="s">
        <v>41</v>
      </c>
      <c r="F14">
        <v>133.69999999999999</v>
      </c>
      <c r="G14">
        <v>25.5</v>
      </c>
      <c r="H14">
        <v>12.6</v>
      </c>
      <c r="I14">
        <v>25.3</v>
      </c>
      <c r="J14">
        <v>62.3</v>
      </c>
      <c r="K14">
        <v>18.2</v>
      </c>
      <c r="L14">
        <v>10.9</v>
      </c>
      <c r="M14">
        <v>22.5</v>
      </c>
      <c r="N14">
        <v>29.3</v>
      </c>
      <c r="O14">
        <v>29.5</v>
      </c>
      <c r="P14">
        <v>24.7</v>
      </c>
      <c r="Q14">
        <v>25.8</v>
      </c>
      <c r="R14">
        <v>18.399999999999999</v>
      </c>
      <c r="S14">
        <v>11.9</v>
      </c>
      <c r="T14">
        <v>9.5</v>
      </c>
      <c r="U14">
        <v>10.7</v>
      </c>
      <c r="V14">
        <v>12.3</v>
      </c>
      <c r="W14">
        <v>7.4</v>
      </c>
      <c r="X14">
        <v>7.5</v>
      </c>
      <c r="Y14">
        <v>5.2</v>
      </c>
      <c r="Z14">
        <v>8</v>
      </c>
      <c r="AA14" t="s">
        <v>51</v>
      </c>
      <c r="AB14" t="s">
        <v>44</v>
      </c>
      <c r="AC14" t="s">
        <v>45</v>
      </c>
      <c r="AD14" t="s">
        <v>46</v>
      </c>
      <c r="AE14" t="s">
        <v>47</v>
      </c>
      <c r="AF14">
        <v>48</v>
      </c>
      <c r="AG14">
        <v>7</v>
      </c>
      <c r="AH14">
        <v>6</v>
      </c>
      <c r="AI14">
        <v>19</v>
      </c>
      <c r="AJ14">
        <v>12</v>
      </c>
      <c r="AK14">
        <v>9</v>
      </c>
      <c r="AL14">
        <v>16</v>
      </c>
      <c r="AM14">
        <v>31</v>
      </c>
      <c r="AO14">
        <v>19</v>
      </c>
      <c r="AP14" t="s">
        <v>50</v>
      </c>
      <c r="AQ14" s="1">
        <f t="shared" si="0"/>
        <v>19.072550486163053</v>
      </c>
      <c r="AR14" s="1">
        <f t="shared" si="1"/>
        <v>9.4240837696335085</v>
      </c>
      <c r="AS14" s="1">
        <f t="shared" si="2"/>
        <v>18.922961854899029</v>
      </c>
      <c r="AT14" s="1">
        <f t="shared" si="3"/>
        <v>46.596858638743456</v>
      </c>
      <c r="AU14" s="1">
        <f t="shared" si="4"/>
        <v>13.612565445026178</v>
      </c>
      <c r="AV14" s="1">
        <f t="shared" si="5"/>
        <v>8.1525804038893046</v>
      </c>
      <c r="AW14" s="1">
        <f t="shared" si="6"/>
        <v>16.828721017202692</v>
      </c>
      <c r="AX14" s="1">
        <f t="shared" si="7"/>
        <v>21.914734480179511</v>
      </c>
      <c r="AY14" s="1">
        <f t="shared" si="8"/>
        <v>22.064323111443532</v>
      </c>
      <c r="AZ14" s="1">
        <f t="shared" si="9"/>
        <v>18.474195961106957</v>
      </c>
      <c r="BA14" s="1">
        <f t="shared" si="10"/>
        <v>19.296933433059092</v>
      </c>
      <c r="BB14" s="1">
        <f t="shared" si="11"/>
        <v>71.31782945736434</v>
      </c>
      <c r="BC14" s="1">
        <f t="shared" si="12"/>
        <v>46.124031007751938</v>
      </c>
      <c r="BD14" s="1">
        <f t="shared" si="13"/>
        <v>36.821705426356587</v>
      </c>
      <c r="BE14" s="1">
        <f t="shared" si="14"/>
        <v>41.472868217054263</v>
      </c>
      <c r="BF14" s="1">
        <f t="shared" si="15"/>
        <v>47.674418604651166</v>
      </c>
      <c r="BG14" s="1">
        <f t="shared" si="16"/>
        <v>28.68217054263566</v>
      </c>
      <c r="BH14" s="1">
        <f t="shared" si="17"/>
        <v>29.069767441860467</v>
      </c>
      <c r="BI14" s="1">
        <f t="shared" si="18"/>
        <v>20.155038759689923</v>
      </c>
      <c r="BJ14" s="1">
        <f t="shared" si="19"/>
        <v>31.007751937984494</v>
      </c>
    </row>
    <row r="15" spans="1:62" x14ac:dyDescent="0.2">
      <c r="A15" t="s">
        <v>37</v>
      </c>
      <c r="B15" t="s">
        <v>38</v>
      </c>
      <c r="C15">
        <v>12812</v>
      </c>
      <c r="D15">
        <v>2</v>
      </c>
      <c r="E15" t="s">
        <v>40</v>
      </c>
      <c r="F15">
        <v>93.4</v>
      </c>
      <c r="G15">
        <v>17.3</v>
      </c>
      <c r="H15">
        <v>8.4</v>
      </c>
      <c r="I15">
        <v>17.899999999999999</v>
      </c>
      <c r="J15">
        <v>42.9</v>
      </c>
      <c r="K15">
        <v>13.9</v>
      </c>
      <c r="L15">
        <v>9.4</v>
      </c>
      <c r="M15">
        <v>17.399999999999999</v>
      </c>
      <c r="N15">
        <v>22.9</v>
      </c>
      <c r="O15">
        <v>24</v>
      </c>
      <c r="P15">
        <v>20.399999999999999</v>
      </c>
      <c r="Q15">
        <v>19.899999999999999</v>
      </c>
      <c r="R15">
        <v>13.1</v>
      </c>
      <c r="S15">
        <v>9.3000000000000007</v>
      </c>
      <c r="T15">
        <v>6.8</v>
      </c>
      <c r="U15">
        <v>8</v>
      </c>
      <c r="V15">
        <v>8.9</v>
      </c>
      <c r="W15">
        <v>6.1</v>
      </c>
      <c r="X15">
        <v>5.7</v>
      </c>
      <c r="Y15">
        <v>3.8</v>
      </c>
      <c r="Z15">
        <v>6.3</v>
      </c>
      <c r="AA15" t="s">
        <v>51</v>
      </c>
      <c r="AB15" t="s">
        <v>44</v>
      </c>
      <c r="AC15" t="s">
        <v>45</v>
      </c>
      <c r="AD15" t="s">
        <v>46</v>
      </c>
      <c r="AE15" t="s">
        <v>47</v>
      </c>
      <c r="AF15">
        <v>48</v>
      </c>
      <c r="AG15">
        <v>7</v>
      </c>
      <c r="AH15">
        <v>6</v>
      </c>
      <c r="AI15">
        <v>18</v>
      </c>
      <c r="AJ15">
        <v>11</v>
      </c>
      <c r="AK15">
        <v>9</v>
      </c>
      <c r="AL15">
        <v>16</v>
      </c>
      <c r="AM15">
        <v>31</v>
      </c>
      <c r="AO15">
        <v>17</v>
      </c>
      <c r="AP15" t="s">
        <v>55</v>
      </c>
      <c r="AQ15" s="1">
        <f t="shared" si="0"/>
        <v>18.522483940042825</v>
      </c>
      <c r="AR15" s="1">
        <f t="shared" si="1"/>
        <v>8.9935760171306214</v>
      </c>
      <c r="AS15" s="1">
        <f t="shared" si="2"/>
        <v>19.164882226980726</v>
      </c>
      <c r="AT15" s="1">
        <f t="shared" si="3"/>
        <v>45.931477516059957</v>
      </c>
      <c r="AU15" s="1">
        <f t="shared" si="4"/>
        <v>14.882226980728049</v>
      </c>
      <c r="AV15" s="1">
        <f t="shared" si="5"/>
        <v>10.06423982869379</v>
      </c>
      <c r="AW15" s="1">
        <f t="shared" si="6"/>
        <v>18.62955032119914</v>
      </c>
      <c r="AX15" s="1">
        <f t="shared" si="7"/>
        <v>24.518201284796572</v>
      </c>
      <c r="AY15" s="1">
        <f t="shared" si="8"/>
        <v>25.695931477516059</v>
      </c>
      <c r="AZ15" s="1">
        <f t="shared" si="9"/>
        <v>21.841541755888649</v>
      </c>
      <c r="BA15" s="1">
        <f t="shared" si="10"/>
        <v>21.306209850107063</v>
      </c>
      <c r="BB15" s="1">
        <f t="shared" si="11"/>
        <v>65.829145728643226</v>
      </c>
      <c r="BC15" s="1">
        <f t="shared" si="12"/>
        <v>46.733668341708551</v>
      </c>
      <c r="BD15" s="1">
        <f t="shared" si="13"/>
        <v>34.170854271356788</v>
      </c>
      <c r="BE15" s="1">
        <f t="shared" si="14"/>
        <v>40.201005025125632</v>
      </c>
      <c r="BF15" s="1">
        <f t="shared" si="15"/>
        <v>44.723618090452263</v>
      </c>
      <c r="BG15" s="1">
        <f t="shared" si="16"/>
        <v>30.653266331658291</v>
      </c>
      <c r="BH15" s="1">
        <f t="shared" si="17"/>
        <v>28.643216080402013</v>
      </c>
      <c r="BI15" s="1">
        <f t="shared" si="18"/>
        <v>19.095477386934672</v>
      </c>
      <c r="BJ15" s="1">
        <f t="shared" si="19"/>
        <v>31.658291457286435</v>
      </c>
    </row>
    <row r="16" spans="1:62" x14ac:dyDescent="0.2">
      <c r="A16" t="s">
        <v>37</v>
      </c>
      <c r="B16" t="s">
        <v>38</v>
      </c>
      <c r="C16">
        <v>12812</v>
      </c>
      <c r="D16">
        <v>3</v>
      </c>
      <c r="E16" t="s">
        <v>41</v>
      </c>
      <c r="F16">
        <v>128.19999999999999</v>
      </c>
      <c r="G16">
        <v>22.5</v>
      </c>
      <c r="H16">
        <v>13.2</v>
      </c>
      <c r="I16">
        <v>22.8</v>
      </c>
      <c r="J16">
        <v>60.4</v>
      </c>
      <c r="K16">
        <v>15.5</v>
      </c>
      <c r="L16">
        <v>10.4</v>
      </c>
      <c r="M16">
        <v>22.01</v>
      </c>
      <c r="N16">
        <v>28.9</v>
      </c>
      <c r="O16">
        <v>27.2</v>
      </c>
      <c r="P16">
        <v>24.5</v>
      </c>
      <c r="Q16">
        <v>25.2</v>
      </c>
      <c r="R16">
        <v>18.7</v>
      </c>
      <c r="S16">
        <v>11.4</v>
      </c>
      <c r="T16">
        <v>9.8000000000000007</v>
      </c>
      <c r="U16">
        <v>13.7</v>
      </c>
      <c r="V16">
        <v>12</v>
      </c>
      <c r="W16">
        <v>7.6</v>
      </c>
      <c r="X16">
        <v>7.5</v>
      </c>
      <c r="Y16">
        <v>5.6</v>
      </c>
      <c r="Z16">
        <v>8.6</v>
      </c>
      <c r="AA16" t="s">
        <v>51</v>
      </c>
      <c r="AB16" t="s">
        <v>44</v>
      </c>
      <c r="AC16" t="s">
        <v>45</v>
      </c>
      <c r="AD16" t="s">
        <v>46</v>
      </c>
      <c r="AE16" t="s">
        <v>47</v>
      </c>
      <c r="AF16">
        <v>47</v>
      </c>
      <c r="AG16">
        <v>7</v>
      </c>
      <c r="AH16">
        <v>6</v>
      </c>
      <c r="AI16">
        <v>19</v>
      </c>
      <c r="AJ16">
        <v>11</v>
      </c>
      <c r="AK16">
        <v>9</v>
      </c>
      <c r="AL16">
        <v>16</v>
      </c>
      <c r="AM16">
        <v>32</v>
      </c>
      <c r="AO16">
        <v>18</v>
      </c>
      <c r="AP16" t="s">
        <v>52</v>
      </c>
      <c r="AQ16" s="1">
        <f t="shared" si="0"/>
        <v>17.550702028081126</v>
      </c>
      <c r="AR16" s="1">
        <f t="shared" si="1"/>
        <v>10.296411856474259</v>
      </c>
      <c r="AS16" s="1">
        <f t="shared" si="2"/>
        <v>17.784711388455541</v>
      </c>
      <c r="AT16" s="1">
        <f t="shared" si="3"/>
        <v>47.113884555382221</v>
      </c>
      <c r="AU16" s="1">
        <f t="shared" si="4"/>
        <v>12.090483619344775</v>
      </c>
      <c r="AV16" s="1">
        <f t="shared" si="5"/>
        <v>8.1123244929797202</v>
      </c>
      <c r="AW16" s="1">
        <f t="shared" si="6"/>
        <v>17.168486739469582</v>
      </c>
      <c r="AX16" s="1">
        <f t="shared" si="7"/>
        <v>22.542901716068645</v>
      </c>
      <c r="AY16" s="1">
        <f t="shared" si="8"/>
        <v>21.216848673946959</v>
      </c>
      <c r="AZ16" s="1">
        <f t="shared" si="9"/>
        <v>19.110764430577223</v>
      </c>
      <c r="BA16" s="1">
        <f t="shared" si="10"/>
        <v>19.656786271450859</v>
      </c>
      <c r="BB16" s="1">
        <f t="shared" si="11"/>
        <v>74.206349206349216</v>
      </c>
      <c r="BC16" s="1">
        <f t="shared" si="12"/>
        <v>45.238095238095241</v>
      </c>
      <c r="BD16" s="1">
        <f t="shared" si="13"/>
        <v>38.888888888888893</v>
      </c>
      <c r="BE16" s="1">
        <f t="shared" si="14"/>
        <v>54.36507936507936</v>
      </c>
      <c r="BF16" s="1">
        <f t="shared" si="15"/>
        <v>47.61904761904762</v>
      </c>
      <c r="BG16" s="1">
        <f t="shared" si="16"/>
        <v>30.158730158730158</v>
      </c>
      <c r="BH16" s="1">
        <f t="shared" si="17"/>
        <v>29.761904761904763</v>
      </c>
      <c r="BI16" s="1">
        <f t="shared" si="18"/>
        <v>22.222222222222221</v>
      </c>
      <c r="BJ16" s="1">
        <f t="shared" si="19"/>
        <v>34.126984126984127</v>
      </c>
    </row>
    <row r="17" spans="1:62" x14ac:dyDescent="0.2">
      <c r="A17" t="s">
        <v>37</v>
      </c>
      <c r="B17" t="s">
        <v>38</v>
      </c>
      <c r="C17">
        <v>12812</v>
      </c>
      <c r="D17">
        <v>5</v>
      </c>
      <c r="E17" t="s">
        <v>40</v>
      </c>
      <c r="F17">
        <v>71.599999999999994</v>
      </c>
      <c r="G17">
        <v>18.7</v>
      </c>
      <c r="H17">
        <v>8.9</v>
      </c>
      <c r="I17">
        <v>17.2</v>
      </c>
      <c r="J17">
        <v>43.4</v>
      </c>
      <c r="K17">
        <v>13.7</v>
      </c>
      <c r="L17">
        <v>9.9</v>
      </c>
      <c r="M17">
        <v>15.1</v>
      </c>
      <c r="N17">
        <v>24.1</v>
      </c>
      <c r="O17">
        <v>23.9</v>
      </c>
      <c r="P17">
        <v>19.5</v>
      </c>
      <c r="Q17">
        <v>18.600000000000001</v>
      </c>
      <c r="R17">
        <v>12.9</v>
      </c>
      <c r="S17">
        <v>9.6</v>
      </c>
      <c r="T17">
        <v>6.8</v>
      </c>
      <c r="U17">
        <v>8.1</v>
      </c>
      <c r="V17">
        <v>8.9</v>
      </c>
      <c r="W17">
        <v>5.74</v>
      </c>
      <c r="X17">
        <v>5.6</v>
      </c>
      <c r="Y17">
        <v>3.5</v>
      </c>
      <c r="Z17">
        <v>5.5</v>
      </c>
      <c r="AA17" t="s">
        <v>51</v>
      </c>
      <c r="AB17" t="s">
        <v>44</v>
      </c>
      <c r="AC17" t="s">
        <v>45</v>
      </c>
      <c r="AD17" t="s">
        <v>46</v>
      </c>
      <c r="AE17" t="s">
        <v>47</v>
      </c>
      <c r="AF17">
        <v>49</v>
      </c>
      <c r="AG17">
        <v>7</v>
      </c>
      <c r="AH17">
        <v>6</v>
      </c>
      <c r="AI17">
        <v>18</v>
      </c>
      <c r="AJ17">
        <v>11</v>
      </c>
      <c r="AK17">
        <v>9</v>
      </c>
      <c r="AL17">
        <v>16</v>
      </c>
      <c r="AM17">
        <v>32</v>
      </c>
      <c r="AO17">
        <v>17</v>
      </c>
      <c r="AP17" t="s">
        <v>56</v>
      </c>
      <c r="AQ17" s="1">
        <f t="shared" si="0"/>
        <v>26.117318435754189</v>
      </c>
      <c r="AR17" s="1">
        <f t="shared" si="1"/>
        <v>12.430167597765365</v>
      </c>
      <c r="AS17" s="1">
        <f t="shared" si="2"/>
        <v>24.022346368715084</v>
      </c>
      <c r="AT17" s="1">
        <f t="shared" si="3"/>
        <v>60.614525139664806</v>
      </c>
      <c r="AU17" s="1">
        <f t="shared" si="4"/>
        <v>19.134078212290504</v>
      </c>
      <c r="AV17" s="1">
        <f t="shared" si="5"/>
        <v>13.826815642458101</v>
      </c>
      <c r="AW17" s="1">
        <f t="shared" si="6"/>
        <v>21.089385474860336</v>
      </c>
      <c r="AX17" s="1">
        <f t="shared" si="7"/>
        <v>33.659217877094974</v>
      </c>
      <c r="AY17" s="1">
        <f t="shared" si="8"/>
        <v>33.379888268156428</v>
      </c>
      <c r="AZ17" s="1">
        <f t="shared" si="9"/>
        <v>27.234636871508382</v>
      </c>
      <c r="BA17" s="1">
        <f t="shared" si="10"/>
        <v>25.97765363128492</v>
      </c>
      <c r="BB17" s="1">
        <f t="shared" si="11"/>
        <v>69.354838709677409</v>
      </c>
      <c r="BC17" s="1">
        <f t="shared" si="12"/>
        <v>51.612903225806448</v>
      </c>
      <c r="BD17" s="1">
        <f t="shared" si="13"/>
        <v>36.559139784946233</v>
      </c>
      <c r="BE17" s="1">
        <f t="shared" si="14"/>
        <v>43.548387096774185</v>
      </c>
      <c r="BF17" s="1">
        <f t="shared" si="15"/>
        <v>47.849462365591393</v>
      </c>
      <c r="BG17" s="1">
        <f t="shared" si="16"/>
        <v>30.86021505376344</v>
      </c>
      <c r="BH17" s="1">
        <f t="shared" si="17"/>
        <v>30.107526881720425</v>
      </c>
      <c r="BI17" s="1">
        <f t="shared" si="18"/>
        <v>18.817204301075268</v>
      </c>
      <c r="BJ17" s="1">
        <f t="shared" si="19"/>
        <v>29.569892473118276</v>
      </c>
    </row>
    <row r="18" spans="1:62" x14ac:dyDescent="0.2">
      <c r="A18" t="s">
        <v>37</v>
      </c>
      <c r="B18" t="s">
        <v>38</v>
      </c>
      <c r="C18">
        <v>12812</v>
      </c>
      <c r="D18">
        <v>6</v>
      </c>
      <c r="E18" t="s">
        <v>41</v>
      </c>
      <c r="F18">
        <v>108.2</v>
      </c>
      <c r="G18">
        <v>20</v>
      </c>
      <c r="H18">
        <v>10.1</v>
      </c>
      <c r="I18">
        <v>22.1</v>
      </c>
      <c r="J18">
        <v>48.6</v>
      </c>
      <c r="K18">
        <v>12.7</v>
      </c>
      <c r="L18">
        <v>8.6999999999999993</v>
      </c>
      <c r="M18">
        <v>17.600000000000001</v>
      </c>
      <c r="N18">
        <v>21.5</v>
      </c>
      <c r="O18">
        <v>24.1</v>
      </c>
      <c r="P18">
        <v>19.399999999999999</v>
      </c>
      <c r="Q18">
        <v>21.4</v>
      </c>
      <c r="R18">
        <v>13.9</v>
      </c>
      <c r="S18">
        <v>9.9</v>
      </c>
      <c r="T18">
        <v>7.7</v>
      </c>
      <c r="U18">
        <v>9.6</v>
      </c>
      <c r="V18">
        <v>10.1</v>
      </c>
      <c r="W18">
        <v>7.1</v>
      </c>
      <c r="X18">
        <v>8.6</v>
      </c>
      <c r="Y18">
        <v>4.79</v>
      </c>
      <c r="Z18">
        <v>7.2</v>
      </c>
      <c r="AA18" t="s">
        <v>51</v>
      </c>
      <c r="AB18" t="s">
        <v>44</v>
      </c>
      <c r="AC18" t="s">
        <v>45</v>
      </c>
      <c r="AD18" t="s">
        <v>46</v>
      </c>
      <c r="AE18" t="s">
        <v>53</v>
      </c>
      <c r="AF18">
        <v>47</v>
      </c>
      <c r="AG18">
        <v>7</v>
      </c>
      <c r="AH18">
        <v>6</v>
      </c>
      <c r="AI18">
        <v>18</v>
      </c>
      <c r="AJ18">
        <v>11</v>
      </c>
      <c r="AK18">
        <v>9</v>
      </c>
      <c r="AL18">
        <v>16</v>
      </c>
      <c r="AM18">
        <v>32</v>
      </c>
      <c r="AO18">
        <v>18</v>
      </c>
      <c r="AP18" t="s">
        <v>54</v>
      </c>
      <c r="AQ18" s="1">
        <f t="shared" si="0"/>
        <v>18.484288354898336</v>
      </c>
      <c r="AR18" s="1">
        <f t="shared" si="1"/>
        <v>9.3345656192236586</v>
      </c>
      <c r="AS18" s="1">
        <f t="shared" si="2"/>
        <v>20.42513863216266</v>
      </c>
      <c r="AT18" s="1">
        <f t="shared" si="3"/>
        <v>44.916820702402958</v>
      </c>
      <c r="AU18" s="1">
        <f t="shared" si="4"/>
        <v>11.737523105360442</v>
      </c>
      <c r="AV18" s="1">
        <f t="shared" si="5"/>
        <v>8.0406654343807755</v>
      </c>
      <c r="AW18" s="1">
        <f t="shared" si="6"/>
        <v>16.266173752310536</v>
      </c>
      <c r="AX18" s="1">
        <f t="shared" si="7"/>
        <v>19.87060998151571</v>
      </c>
      <c r="AY18" s="1">
        <f t="shared" si="8"/>
        <v>22.273567467652498</v>
      </c>
      <c r="AZ18" s="1">
        <f t="shared" si="9"/>
        <v>17.929759704251385</v>
      </c>
      <c r="BA18" s="1">
        <f t="shared" si="10"/>
        <v>19.778188539741219</v>
      </c>
      <c r="BB18" s="1">
        <f t="shared" si="11"/>
        <v>64.953271028037392</v>
      </c>
      <c r="BC18" s="1">
        <f t="shared" si="12"/>
        <v>46.261682242990659</v>
      </c>
      <c r="BD18" s="1">
        <f t="shared" si="13"/>
        <v>35.981308411214954</v>
      </c>
      <c r="BE18" s="1">
        <f t="shared" si="14"/>
        <v>44.859813084112147</v>
      </c>
      <c r="BF18" s="1">
        <f t="shared" si="15"/>
        <v>47.196261682242991</v>
      </c>
      <c r="BG18" s="1">
        <f t="shared" si="16"/>
        <v>33.177570093457945</v>
      </c>
      <c r="BH18" s="1">
        <f t="shared" si="17"/>
        <v>40.186915887850468</v>
      </c>
      <c r="BI18" s="1">
        <f t="shared" si="18"/>
        <v>22.383177570093459</v>
      </c>
      <c r="BJ18" s="1">
        <f t="shared" si="19"/>
        <v>33.644859813084118</v>
      </c>
    </row>
    <row r="19" spans="1:62" x14ac:dyDescent="0.2">
      <c r="A19" t="s">
        <v>37</v>
      </c>
      <c r="B19" t="s">
        <v>38</v>
      </c>
      <c r="C19">
        <v>12812</v>
      </c>
      <c r="D19">
        <v>7</v>
      </c>
      <c r="E19" t="s">
        <v>40</v>
      </c>
      <c r="F19">
        <v>97.5</v>
      </c>
      <c r="G19">
        <v>17.8</v>
      </c>
      <c r="H19">
        <v>9</v>
      </c>
      <c r="I19">
        <v>16.7</v>
      </c>
      <c r="J19">
        <v>43.9</v>
      </c>
      <c r="K19">
        <v>13.6</v>
      </c>
      <c r="L19">
        <v>8.8000000000000007</v>
      </c>
      <c r="M19">
        <v>18.100000000000001</v>
      </c>
      <c r="N19">
        <v>23.7</v>
      </c>
      <c r="O19">
        <v>25.4</v>
      </c>
      <c r="P19">
        <v>19.7</v>
      </c>
      <c r="Q19">
        <v>19</v>
      </c>
      <c r="R19">
        <v>13.5</v>
      </c>
      <c r="S19">
        <v>8.6999999999999993</v>
      </c>
      <c r="T19">
        <v>7.2</v>
      </c>
      <c r="U19">
        <v>8.6</v>
      </c>
      <c r="V19">
        <v>8.9</v>
      </c>
      <c r="W19">
        <v>6.1</v>
      </c>
      <c r="X19">
        <v>6.3</v>
      </c>
      <c r="Y19">
        <v>4.0999999999999996</v>
      </c>
      <c r="Z19">
        <v>6.3</v>
      </c>
      <c r="AA19" t="s">
        <v>51</v>
      </c>
      <c r="AB19" t="s">
        <v>44</v>
      </c>
      <c r="AC19" t="s">
        <v>45</v>
      </c>
      <c r="AD19" t="s">
        <v>46</v>
      </c>
      <c r="AE19" t="s">
        <v>47</v>
      </c>
      <c r="AF19">
        <v>48</v>
      </c>
      <c r="AG19">
        <v>7</v>
      </c>
      <c r="AH19">
        <v>6</v>
      </c>
      <c r="AI19">
        <v>18</v>
      </c>
      <c r="AJ19">
        <v>11</v>
      </c>
      <c r="AK19">
        <v>9</v>
      </c>
      <c r="AL19">
        <v>16</v>
      </c>
      <c r="AM19">
        <v>32</v>
      </c>
      <c r="AO19">
        <v>17</v>
      </c>
      <c r="AP19" t="s">
        <v>57</v>
      </c>
      <c r="AQ19" s="1">
        <f t="shared" si="0"/>
        <v>18.256410256410259</v>
      </c>
      <c r="AR19" s="1">
        <f t="shared" si="1"/>
        <v>9.2307692307692317</v>
      </c>
      <c r="AS19" s="1">
        <f t="shared" si="2"/>
        <v>17.128205128205128</v>
      </c>
      <c r="AT19" s="1">
        <f t="shared" si="3"/>
        <v>45.025641025641022</v>
      </c>
      <c r="AU19" s="1">
        <f t="shared" si="4"/>
        <v>13.948717948717949</v>
      </c>
      <c r="AV19" s="1">
        <f t="shared" si="5"/>
        <v>9.0256410256410255</v>
      </c>
      <c r="AW19" s="1">
        <f t="shared" si="6"/>
        <v>18.564102564102566</v>
      </c>
      <c r="AX19" s="1">
        <f t="shared" si="7"/>
        <v>24.307692307692307</v>
      </c>
      <c r="AY19" s="1">
        <f t="shared" si="8"/>
        <v>26.051282051282048</v>
      </c>
      <c r="AZ19" s="1">
        <f t="shared" si="9"/>
        <v>20.205128205128204</v>
      </c>
      <c r="BA19" s="1">
        <f t="shared" si="10"/>
        <v>19.487179487179489</v>
      </c>
      <c r="BB19" s="1">
        <f t="shared" si="11"/>
        <v>71.05263157894737</v>
      </c>
      <c r="BC19" s="1">
        <f t="shared" si="12"/>
        <v>45.789473684210527</v>
      </c>
      <c r="BD19" s="1">
        <f t="shared" si="13"/>
        <v>37.894736842105267</v>
      </c>
      <c r="BE19" s="1">
        <f t="shared" si="14"/>
        <v>45.263157894736835</v>
      </c>
      <c r="BF19" s="1">
        <f t="shared" si="15"/>
        <v>46.842105263157897</v>
      </c>
      <c r="BG19" s="1">
        <f t="shared" si="16"/>
        <v>32.10526315789474</v>
      </c>
      <c r="BH19" s="1">
        <f t="shared" si="17"/>
        <v>33.157894736842103</v>
      </c>
      <c r="BI19" s="1">
        <f t="shared" si="18"/>
        <v>21.578947368421051</v>
      </c>
      <c r="BJ19" s="1">
        <f t="shared" si="19"/>
        <v>33.157894736842103</v>
      </c>
    </row>
    <row r="20" spans="1:62" x14ac:dyDescent="0.2">
      <c r="A20" t="s">
        <v>37</v>
      </c>
      <c r="B20" t="s">
        <v>38</v>
      </c>
      <c r="C20">
        <v>12860</v>
      </c>
      <c r="D20">
        <v>1</v>
      </c>
      <c r="E20" t="s">
        <v>41</v>
      </c>
      <c r="F20">
        <v>131.19999999999999</v>
      </c>
      <c r="G20">
        <v>26.2</v>
      </c>
      <c r="H20">
        <v>11.2</v>
      </c>
      <c r="I20">
        <v>21.1</v>
      </c>
      <c r="J20">
        <v>61</v>
      </c>
      <c r="K20">
        <v>16.5</v>
      </c>
      <c r="L20">
        <v>11.3</v>
      </c>
      <c r="M20">
        <v>19.600000000000001</v>
      </c>
      <c r="N20">
        <v>26.9</v>
      </c>
      <c r="O20">
        <v>26.3</v>
      </c>
      <c r="P20">
        <v>24</v>
      </c>
      <c r="Q20">
        <v>26.4</v>
      </c>
      <c r="R20">
        <v>18.100000000000001</v>
      </c>
      <c r="S20">
        <v>11.7</v>
      </c>
      <c r="T20">
        <v>9.6</v>
      </c>
      <c r="U20">
        <v>10.9</v>
      </c>
      <c r="V20">
        <v>11.3</v>
      </c>
      <c r="W20">
        <v>7.8</v>
      </c>
      <c r="X20">
        <v>8.1999999999999993</v>
      </c>
      <c r="Y20">
        <v>4.5</v>
      </c>
      <c r="Z20">
        <v>8.5</v>
      </c>
      <c r="AA20" t="s">
        <v>59</v>
      </c>
      <c r="AB20" t="s">
        <v>44</v>
      </c>
      <c r="AC20" t="s">
        <v>45</v>
      </c>
      <c r="AD20" t="s">
        <v>46</v>
      </c>
      <c r="AE20" t="s">
        <v>47</v>
      </c>
      <c r="AF20">
        <v>47</v>
      </c>
      <c r="AG20">
        <v>7</v>
      </c>
      <c r="AH20">
        <v>6</v>
      </c>
      <c r="AI20">
        <v>17</v>
      </c>
      <c r="AJ20">
        <v>11</v>
      </c>
      <c r="AK20">
        <v>9</v>
      </c>
      <c r="AL20">
        <v>16</v>
      </c>
      <c r="AM20">
        <v>32</v>
      </c>
      <c r="AO20">
        <v>18</v>
      </c>
      <c r="AP20" t="s">
        <v>54</v>
      </c>
      <c r="AQ20" s="1">
        <f t="shared" si="0"/>
        <v>19.969512195121951</v>
      </c>
      <c r="AR20" s="1">
        <f t="shared" si="1"/>
        <v>8.536585365853659</v>
      </c>
      <c r="AS20" s="1">
        <f t="shared" si="2"/>
        <v>16.082317073170735</v>
      </c>
      <c r="AT20" s="1">
        <f t="shared" si="3"/>
        <v>46.493902439024396</v>
      </c>
      <c r="AU20" s="1">
        <f t="shared" si="4"/>
        <v>12.576219512195122</v>
      </c>
      <c r="AV20" s="1">
        <f t="shared" si="5"/>
        <v>8.6128048780487809</v>
      </c>
      <c r="AW20" s="1">
        <f t="shared" si="6"/>
        <v>14.939024390243905</v>
      </c>
      <c r="AX20" s="1">
        <f t="shared" si="7"/>
        <v>20.503048780487806</v>
      </c>
      <c r="AY20" s="1">
        <f t="shared" si="8"/>
        <v>20.045731707317074</v>
      </c>
      <c r="AZ20" s="1">
        <f t="shared" si="9"/>
        <v>18.292682926829272</v>
      </c>
      <c r="BA20" s="1">
        <f t="shared" si="10"/>
        <v>20.121951219512198</v>
      </c>
      <c r="BB20" s="1">
        <f t="shared" si="11"/>
        <v>68.560606060606062</v>
      </c>
      <c r="BC20" s="1">
        <f t="shared" si="12"/>
        <v>44.31818181818182</v>
      </c>
      <c r="BD20" s="1">
        <f t="shared" si="13"/>
        <v>36.363636363636367</v>
      </c>
      <c r="BE20" s="1">
        <f t="shared" si="14"/>
        <v>41.287878787878789</v>
      </c>
      <c r="BF20" s="1">
        <f t="shared" si="15"/>
        <v>42.803030303030312</v>
      </c>
      <c r="BG20" s="1">
        <f t="shared" si="16"/>
        <v>29.545454545454547</v>
      </c>
      <c r="BH20" s="1">
        <f t="shared" si="17"/>
        <v>31.060606060606062</v>
      </c>
      <c r="BI20" s="1">
        <f t="shared" si="18"/>
        <v>17.045454545454547</v>
      </c>
      <c r="BJ20" s="1">
        <f t="shared" si="19"/>
        <v>32.196969696969695</v>
      </c>
    </row>
    <row r="21" spans="1:62" x14ac:dyDescent="0.2">
      <c r="A21" t="s">
        <v>37</v>
      </c>
      <c r="B21" t="s">
        <v>38</v>
      </c>
      <c r="C21">
        <v>12860</v>
      </c>
      <c r="D21">
        <v>2</v>
      </c>
      <c r="E21" t="s">
        <v>41</v>
      </c>
      <c r="F21">
        <v>120.5</v>
      </c>
      <c r="G21">
        <v>22</v>
      </c>
      <c r="H21">
        <v>10.9</v>
      </c>
      <c r="I21">
        <v>23.1</v>
      </c>
      <c r="J21">
        <v>54.6</v>
      </c>
      <c r="K21">
        <v>17.100000000000001</v>
      </c>
      <c r="L21">
        <v>9.9</v>
      </c>
      <c r="M21">
        <v>18.8</v>
      </c>
      <c r="N21">
        <v>25.3</v>
      </c>
      <c r="O21">
        <v>26.2</v>
      </c>
      <c r="P21">
        <v>22.6</v>
      </c>
      <c r="Q21">
        <v>23.4</v>
      </c>
      <c r="R21">
        <v>16.600000000000001</v>
      </c>
      <c r="S21">
        <v>10.9</v>
      </c>
      <c r="T21">
        <v>8.9</v>
      </c>
      <c r="U21">
        <v>10.94</v>
      </c>
      <c r="V21">
        <v>11.3</v>
      </c>
      <c r="W21">
        <v>7.4</v>
      </c>
      <c r="X21">
        <v>6.8</v>
      </c>
      <c r="Y21">
        <v>4.0999999999999996</v>
      </c>
      <c r="Z21">
        <v>7.8</v>
      </c>
      <c r="AA21" t="s">
        <v>60</v>
      </c>
      <c r="AB21" t="s">
        <v>44</v>
      </c>
      <c r="AC21" t="s">
        <v>45</v>
      </c>
      <c r="AD21" t="s">
        <v>46</v>
      </c>
      <c r="AE21" t="s">
        <v>47</v>
      </c>
      <c r="AF21">
        <v>48</v>
      </c>
      <c r="AG21">
        <v>7</v>
      </c>
      <c r="AH21">
        <v>6</v>
      </c>
      <c r="AI21">
        <v>18</v>
      </c>
      <c r="AJ21">
        <v>12</v>
      </c>
      <c r="AK21">
        <v>9</v>
      </c>
      <c r="AL21">
        <v>16</v>
      </c>
      <c r="AM21">
        <v>32</v>
      </c>
      <c r="AO21">
        <v>18</v>
      </c>
      <c r="AP21" t="s">
        <v>61</v>
      </c>
      <c r="AQ21" s="1">
        <f t="shared" si="0"/>
        <v>18.257261410788381</v>
      </c>
      <c r="AR21" s="1">
        <f t="shared" si="1"/>
        <v>9.0456431535269708</v>
      </c>
      <c r="AS21" s="1">
        <f t="shared" si="2"/>
        <v>19.170124481327804</v>
      </c>
      <c r="AT21" s="1">
        <f t="shared" si="3"/>
        <v>45.311203319502077</v>
      </c>
      <c r="AU21" s="1">
        <f t="shared" si="4"/>
        <v>14.190871369294609</v>
      </c>
      <c r="AV21" s="1">
        <f t="shared" si="5"/>
        <v>8.215767634854771</v>
      </c>
      <c r="AW21" s="1">
        <f t="shared" si="6"/>
        <v>15.601659751037344</v>
      </c>
      <c r="AX21" s="1">
        <f t="shared" si="7"/>
        <v>20.995850622406639</v>
      </c>
      <c r="AY21" s="1">
        <f t="shared" si="8"/>
        <v>21.742738589211619</v>
      </c>
      <c r="AZ21" s="1">
        <f t="shared" si="9"/>
        <v>18.755186721991702</v>
      </c>
      <c r="BA21" s="1">
        <f t="shared" si="10"/>
        <v>19.419087136929459</v>
      </c>
      <c r="BB21" s="1">
        <f t="shared" si="11"/>
        <v>70.940170940170958</v>
      </c>
      <c r="BC21" s="1">
        <f t="shared" si="12"/>
        <v>46.581196581196586</v>
      </c>
      <c r="BD21" s="1">
        <f t="shared" si="13"/>
        <v>38.034188034188041</v>
      </c>
      <c r="BE21" s="1">
        <f t="shared" si="14"/>
        <v>46.752136752136749</v>
      </c>
      <c r="BF21" s="1">
        <f t="shared" si="15"/>
        <v>48.290598290598297</v>
      </c>
      <c r="BG21" s="1">
        <f t="shared" si="16"/>
        <v>31.623931623931629</v>
      </c>
      <c r="BH21" s="1">
        <f t="shared" si="17"/>
        <v>29.059829059829063</v>
      </c>
      <c r="BI21" s="1">
        <f t="shared" si="18"/>
        <v>17.52136752136752</v>
      </c>
      <c r="BJ21" s="1">
        <f t="shared" si="19"/>
        <v>33.333333333333336</v>
      </c>
    </row>
    <row r="22" spans="1:62" x14ac:dyDescent="0.2">
      <c r="A22" t="s">
        <v>37</v>
      </c>
      <c r="B22" t="s">
        <v>38</v>
      </c>
      <c r="C22">
        <v>12860</v>
      </c>
      <c r="D22">
        <v>3</v>
      </c>
      <c r="E22" t="s">
        <v>41</v>
      </c>
      <c r="F22">
        <v>121.8</v>
      </c>
      <c r="G22">
        <v>23.4</v>
      </c>
      <c r="H22">
        <v>10.9</v>
      </c>
      <c r="I22">
        <v>21.6</v>
      </c>
      <c r="J22">
        <v>54.7</v>
      </c>
      <c r="K22">
        <v>14.9</v>
      </c>
      <c r="L22">
        <v>8.9</v>
      </c>
      <c r="M22">
        <v>17.899999999999999</v>
      </c>
      <c r="N22">
        <v>24.1</v>
      </c>
      <c r="O22">
        <v>24.4</v>
      </c>
      <c r="P22">
        <v>20.2</v>
      </c>
      <c r="Q22">
        <v>24.7</v>
      </c>
      <c r="R22">
        <v>16</v>
      </c>
      <c r="S22">
        <v>11.5</v>
      </c>
      <c r="T22">
        <v>9.1999999999999993</v>
      </c>
      <c r="U22">
        <v>10.3</v>
      </c>
      <c r="V22">
        <v>10.9</v>
      </c>
      <c r="W22">
        <v>7.5</v>
      </c>
      <c r="X22">
        <v>6.7</v>
      </c>
      <c r="Y22">
        <v>4.8</v>
      </c>
      <c r="Z22">
        <v>7.9</v>
      </c>
      <c r="AA22" t="s">
        <v>51</v>
      </c>
      <c r="AB22" t="s">
        <v>44</v>
      </c>
      <c r="AC22" t="s">
        <v>45</v>
      </c>
      <c r="AD22" t="s">
        <v>46</v>
      </c>
      <c r="AE22" t="s">
        <v>47</v>
      </c>
      <c r="AF22">
        <v>49</v>
      </c>
      <c r="AG22">
        <v>7</v>
      </c>
      <c r="AH22">
        <v>6</v>
      </c>
      <c r="AI22">
        <v>19</v>
      </c>
      <c r="AJ22">
        <v>12</v>
      </c>
      <c r="AK22">
        <v>9</v>
      </c>
      <c r="AL22">
        <v>16</v>
      </c>
      <c r="AM22">
        <v>32</v>
      </c>
      <c r="AO22">
        <v>18</v>
      </c>
      <c r="AP22" t="s">
        <v>62</v>
      </c>
      <c r="AQ22" s="1">
        <f t="shared" si="0"/>
        <v>19.21182266009852</v>
      </c>
      <c r="AR22" s="1">
        <f t="shared" si="1"/>
        <v>8.9490968801313624</v>
      </c>
      <c r="AS22" s="1">
        <f t="shared" si="2"/>
        <v>17.733990147783253</v>
      </c>
      <c r="AT22" s="1">
        <f t="shared" si="3"/>
        <v>44.909688013136289</v>
      </c>
      <c r="AU22" s="1">
        <f t="shared" si="4"/>
        <v>12.233169129720855</v>
      </c>
      <c r="AV22" s="1">
        <f t="shared" si="5"/>
        <v>7.307060755336618</v>
      </c>
      <c r="AW22" s="1">
        <f t="shared" si="6"/>
        <v>14.69622331691297</v>
      </c>
      <c r="AX22" s="1">
        <f t="shared" si="7"/>
        <v>19.786535303776684</v>
      </c>
      <c r="AY22" s="1">
        <f t="shared" si="8"/>
        <v>20.032840722495894</v>
      </c>
      <c r="AZ22" s="1">
        <f t="shared" si="9"/>
        <v>16.58456486042693</v>
      </c>
      <c r="BA22" s="1">
        <f t="shared" si="10"/>
        <v>20.279146141215108</v>
      </c>
      <c r="BB22" s="1">
        <f t="shared" si="11"/>
        <v>64.777327935222672</v>
      </c>
      <c r="BC22" s="1">
        <f t="shared" si="12"/>
        <v>46.558704453441294</v>
      </c>
      <c r="BD22" s="1">
        <f t="shared" si="13"/>
        <v>37.246963562753031</v>
      </c>
      <c r="BE22" s="1">
        <f t="shared" si="14"/>
        <v>41.700404858299599</v>
      </c>
      <c r="BF22" s="1">
        <f t="shared" si="15"/>
        <v>44.129554655870443</v>
      </c>
      <c r="BG22" s="1">
        <f t="shared" si="16"/>
        <v>30.364372469635629</v>
      </c>
      <c r="BH22" s="1">
        <f t="shared" si="17"/>
        <v>27.125506072874494</v>
      </c>
      <c r="BI22" s="1">
        <f t="shared" si="18"/>
        <v>19.4331983805668</v>
      </c>
      <c r="BJ22" s="1">
        <f t="shared" si="19"/>
        <v>31.983805668016196</v>
      </c>
    </row>
    <row r="23" spans="1:62" x14ac:dyDescent="0.2">
      <c r="A23" t="s">
        <v>37</v>
      </c>
      <c r="B23" t="s">
        <v>38</v>
      </c>
      <c r="C23">
        <v>13682</v>
      </c>
      <c r="D23">
        <v>1</v>
      </c>
      <c r="E23" t="s">
        <v>41</v>
      </c>
      <c r="F23">
        <v>126.2</v>
      </c>
      <c r="G23">
        <v>23</v>
      </c>
      <c r="H23">
        <v>12</v>
      </c>
      <c r="I23">
        <v>21.6</v>
      </c>
      <c r="J23">
        <v>58.4</v>
      </c>
      <c r="K23">
        <v>15.1</v>
      </c>
      <c r="L23">
        <v>10</v>
      </c>
      <c r="M23">
        <v>18.899999999999999</v>
      </c>
      <c r="N23">
        <v>24.4</v>
      </c>
      <c r="O23">
        <v>25.8</v>
      </c>
      <c r="P23">
        <v>23.24</v>
      </c>
      <c r="Q23">
        <v>23.9</v>
      </c>
      <c r="R23">
        <v>17.3</v>
      </c>
      <c r="S23">
        <v>11.9</v>
      </c>
      <c r="T23">
        <v>9.6</v>
      </c>
      <c r="U23">
        <v>11.6</v>
      </c>
      <c r="V23">
        <v>11.4</v>
      </c>
      <c r="W23">
        <v>7</v>
      </c>
      <c r="X23">
        <v>6.8</v>
      </c>
      <c r="Y23">
        <v>5</v>
      </c>
      <c r="Z23">
        <v>7.9</v>
      </c>
      <c r="AA23" t="s">
        <v>51</v>
      </c>
      <c r="AB23" t="s">
        <v>58</v>
      </c>
      <c r="AC23" t="s">
        <v>45</v>
      </c>
      <c r="AD23" t="s">
        <v>46</v>
      </c>
      <c r="AE23" t="s">
        <v>47</v>
      </c>
      <c r="AF23">
        <v>49</v>
      </c>
      <c r="AG23">
        <v>7</v>
      </c>
      <c r="AH23">
        <v>5</v>
      </c>
      <c r="AI23">
        <v>18</v>
      </c>
      <c r="AJ23">
        <v>11</v>
      </c>
      <c r="AK23">
        <v>9</v>
      </c>
      <c r="AL23">
        <v>16</v>
      </c>
      <c r="AM23">
        <v>32</v>
      </c>
      <c r="AO23">
        <v>19</v>
      </c>
      <c r="AP23" t="s">
        <v>54</v>
      </c>
      <c r="AQ23" s="1">
        <f t="shared" si="0"/>
        <v>18.225039619651344</v>
      </c>
      <c r="AR23" s="1">
        <f t="shared" si="1"/>
        <v>9.5087163232963547</v>
      </c>
      <c r="AS23" s="1">
        <f t="shared" si="2"/>
        <v>17.115689381933443</v>
      </c>
      <c r="AT23" s="1">
        <f t="shared" si="3"/>
        <v>46.275752773375594</v>
      </c>
      <c r="AU23" s="1">
        <f t="shared" si="4"/>
        <v>11.965134706814579</v>
      </c>
      <c r="AV23" s="1">
        <f t="shared" si="5"/>
        <v>7.9239302694136287</v>
      </c>
      <c r="AW23" s="1">
        <f t="shared" si="6"/>
        <v>14.976228209191758</v>
      </c>
      <c r="AX23" s="1">
        <f t="shared" si="7"/>
        <v>19.334389857369253</v>
      </c>
      <c r="AY23" s="1">
        <f t="shared" si="8"/>
        <v>20.443740095087161</v>
      </c>
      <c r="AZ23" s="1">
        <f t="shared" si="9"/>
        <v>18.415213946117273</v>
      </c>
      <c r="BA23" s="1">
        <f t="shared" si="10"/>
        <v>18.938193343898572</v>
      </c>
      <c r="BB23" s="1">
        <f t="shared" si="11"/>
        <v>72.384937238493734</v>
      </c>
      <c r="BC23" s="1">
        <f t="shared" si="12"/>
        <v>49.7907949790795</v>
      </c>
      <c r="BD23" s="1">
        <f t="shared" si="13"/>
        <v>40.1673640167364</v>
      </c>
      <c r="BE23" s="1">
        <f t="shared" si="14"/>
        <v>48.535564853556487</v>
      </c>
      <c r="BF23" s="1">
        <f t="shared" si="15"/>
        <v>47.69874476987448</v>
      </c>
      <c r="BG23" s="1">
        <f t="shared" si="16"/>
        <v>29.288702928870297</v>
      </c>
      <c r="BH23" s="1">
        <f t="shared" si="17"/>
        <v>28.451882845188287</v>
      </c>
      <c r="BI23" s="1">
        <f t="shared" si="18"/>
        <v>20.92050209205021</v>
      </c>
      <c r="BJ23" s="1">
        <f t="shared" si="19"/>
        <v>33.054393305439334</v>
      </c>
    </row>
    <row r="24" spans="1:62" x14ac:dyDescent="0.2">
      <c r="A24" t="s">
        <v>37</v>
      </c>
      <c r="B24" t="s">
        <v>38</v>
      </c>
      <c r="C24">
        <v>13682</v>
      </c>
      <c r="D24">
        <v>2</v>
      </c>
      <c r="E24" t="s">
        <v>41</v>
      </c>
      <c r="F24">
        <v>124.9</v>
      </c>
      <c r="G24">
        <v>20.100000000000001</v>
      </c>
      <c r="H24">
        <v>11.1</v>
      </c>
      <c r="I24">
        <v>22.2</v>
      </c>
      <c r="J24">
        <v>56.3</v>
      </c>
      <c r="K24">
        <v>15</v>
      </c>
      <c r="L24">
        <v>10.6</v>
      </c>
      <c r="M24">
        <v>19.8</v>
      </c>
      <c r="N24">
        <v>26.7</v>
      </c>
      <c r="O24">
        <v>26.7</v>
      </c>
      <c r="P24">
        <v>21.1</v>
      </c>
      <c r="Q24">
        <v>23.6</v>
      </c>
      <c r="R24">
        <v>17</v>
      </c>
      <c r="S24">
        <v>10.5</v>
      </c>
      <c r="T24">
        <v>10.1</v>
      </c>
      <c r="U24">
        <v>10.199999999999999</v>
      </c>
      <c r="V24">
        <v>11.6</v>
      </c>
      <c r="W24">
        <v>7</v>
      </c>
      <c r="X24">
        <v>7.2</v>
      </c>
      <c r="Y24">
        <v>4.8</v>
      </c>
      <c r="Z24">
        <v>8</v>
      </c>
      <c r="AA24" t="s">
        <v>51</v>
      </c>
      <c r="AB24" t="s">
        <v>58</v>
      </c>
      <c r="AC24" t="s">
        <v>45</v>
      </c>
      <c r="AD24" t="s">
        <v>46</v>
      </c>
      <c r="AE24" t="s">
        <v>47</v>
      </c>
      <c r="AF24">
        <v>49</v>
      </c>
      <c r="AG24">
        <v>7</v>
      </c>
      <c r="AH24">
        <v>5</v>
      </c>
      <c r="AI24">
        <v>18</v>
      </c>
      <c r="AJ24">
        <v>11</v>
      </c>
      <c r="AK24">
        <v>9</v>
      </c>
      <c r="AL24">
        <v>16</v>
      </c>
      <c r="AM24">
        <v>32</v>
      </c>
      <c r="AO24">
        <v>16</v>
      </c>
      <c r="AP24" t="s">
        <v>54</v>
      </c>
      <c r="AQ24" s="1">
        <f t="shared" si="0"/>
        <v>16.092874299439551</v>
      </c>
      <c r="AR24" s="1">
        <f t="shared" si="1"/>
        <v>8.8871096877502005</v>
      </c>
      <c r="AS24" s="1">
        <f t="shared" si="2"/>
        <v>17.774219375500401</v>
      </c>
      <c r="AT24" s="1">
        <f t="shared" si="3"/>
        <v>45.076060848678942</v>
      </c>
      <c r="AU24" s="1">
        <f t="shared" si="4"/>
        <v>12.009607686148918</v>
      </c>
      <c r="AV24" s="1">
        <f t="shared" si="5"/>
        <v>8.486789431545235</v>
      </c>
      <c r="AW24" s="1">
        <f t="shared" si="6"/>
        <v>15.852682145716573</v>
      </c>
      <c r="AX24" s="1">
        <f t="shared" si="7"/>
        <v>21.377101681345074</v>
      </c>
      <c r="AY24" s="1">
        <f t="shared" si="8"/>
        <v>21.377101681345074</v>
      </c>
      <c r="AZ24" s="1">
        <f t="shared" si="9"/>
        <v>16.893514811849482</v>
      </c>
      <c r="BA24" s="1">
        <f t="shared" si="10"/>
        <v>18.8951160928743</v>
      </c>
      <c r="BB24" s="1">
        <f t="shared" si="11"/>
        <v>72.033898305084747</v>
      </c>
      <c r="BC24" s="1">
        <f t="shared" si="12"/>
        <v>44.49152542372881</v>
      </c>
      <c r="BD24" s="1">
        <f t="shared" si="13"/>
        <v>42.796610169491522</v>
      </c>
      <c r="BE24" s="1">
        <f t="shared" si="14"/>
        <v>43.220338983050844</v>
      </c>
      <c r="BF24" s="1">
        <f t="shared" si="15"/>
        <v>49.152542372881349</v>
      </c>
      <c r="BG24" s="1">
        <f t="shared" si="16"/>
        <v>29.66101694915254</v>
      </c>
      <c r="BH24" s="1">
        <f t="shared" si="17"/>
        <v>30.508474576271183</v>
      </c>
      <c r="BI24" s="1">
        <f t="shared" si="18"/>
        <v>20.338983050847457</v>
      </c>
      <c r="BJ24" s="1">
        <f t="shared" si="19"/>
        <v>33.898305084745758</v>
      </c>
    </row>
    <row r="25" spans="1:62" x14ac:dyDescent="0.2">
      <c r="A25" t="s">
        <v>37</v>
      </c>
      <c r="B25" t="s">
        <v>38</v>
      </c>
      <c r="C25">
        <v>13682</v>
      </c>
      <c r="D25">
        <v>3</v>
      </c>
      <c r="E25" t="s">
        <v>40</v>
      </c>
      <c r="F25">
        <v>97.1</v>
      </c>
      <c r="G25">
        <v>19.2</v>
      </c>
      <c r="H25">
        <v>9.4</v>
      </c>
      <c r="I25">
        <v>18.399999999999999</v>
      </c>
      <c r="J25">
        <v>44.9</v>
      </c>
      <c r="K25">
        <v>15.2</v>
      </c>
      <c r="L25">
        <v>9.6999999999999993</v>
      </c>
      <c r="M25">
        <v>15.8</v>
      </c>
      <c r="N25">
        <v>24</v>
      </c>
      <c r="O25">
        <v>25</v>
      </c>
      <c r="P25">
        <v>19.3</v>
      </c>
      <c r="Q25">
        <v>18.399999999999999</v>
      </c>
      <c r="R25">
        <v>14.3</v>
      </c>
      <c r="S25">
        <v>8</v>
      </c>
      <c r="T25">
        <v>8.6</v>
      </c>
      <c r="U25">
        <v>9.4</v>
      </c>
      <c r="V25">
        <v>9.6</v>
      </c>
      <c r="W25">
        <v>5.3</v>
      </c>
      <c r="X25">
        <v>5</v>
      </c>
      <c r="Y25">
        <v>3.8</v>
      </c>
      <c r="Z25">
        <v>5.7</v>
      </c>
      <c r="AA25" t="s">
        <v>51</v>
      </c>
      <c r="AB25" t="s">
        <v>44</v>
      </c>
      <c r="AC25" t="s">
        <v>45</v>
      </c>
      <c r="AD25" t="s">
        <v>46</v>
      </c>
      <c r="AE25" t="s">
        <v>47</v>
      </c>
      <c r="AF25">
        <v>50</v>
      </c>
      <c r="AG25">
        <v>7</v>
      </c>
      <c r="AH25">
        <v>5</v>
      </c>
      <c r="AI25">
        <v>19</v>
      </c>
      <c r="AJ25">
        <v>11</v>
      </c>
      <c r="AK25">
        <v>9</v>
      </c>
      <c r="AL25">
        <v>16</v>
      </c>
      <c r="AM25">
        <v>32</v>
      </c>
      <c r="AO25">
        <v>17</v>
      </c>
      <c r="AP25" t="s">
        <v>54</v>
      </c>
      <c r="AQ25" s="1">
        <f t="shared" si="0"/>
        <v>19.773429454170959</v>
      </c>
      <c r="AR25" s="1">
        <f t="shared" si="1"/>
        <v>9.6807415036045334</v>
      </c>
      <c r="AS25" s="1">
        <f t="shared" si="2"/>
        <v>18.949536560247168</v>
      </c>
      <c r="AT25" s="1">
        <f t="shared" si="3"/>
        <v>46.240988671472714</v>
      </c>
      <c r="AU25" s="1">
        <f t="shared" si="4"/>
        <v>15.653964984552008</v>
      </c>
      <c r="AV25" s="1">
        <f t="shared" si="5"/>
        <v>9.9897013388259523</v>
      </c>
      <c r="AW25" s="1">
        <f t="shared" si="6"/>
        <v>16.271884654994853</v>
      </c>
      <c r="AX25" s="1">
        <f t="shared" si="7"/>
        <v>24.716786817713697</v>
      </c>
      <c r="AY25" s="1">
        <f t="shared" si="8"/>
        <v>25.746652935118437</v>
      </c>
      <c r="AZ25" s="1">
        <f t="shared" si="9"/>
        <v>19.876416065911435</v>
      </c>
      <c r="BA25" s="1">
        <f t="shared" si="10"/>
        <v>18.949536560247168</v>
      </c>
      <c r="BB25" s="1">
        <f t="shared" si="11"/>
        <v>77.717391304347842</v>
      </c>
      <c r="BC25" s="1">
        <f t="shared" si="12"/>
        <v>43.478260869565219</v>
      </c>
      <c r="BD25" s="1">
        <f t="shared" si="13"/>
        <v>46.739130434782609</v>
      </c>
      <c r="BE25" s="1">
        <f t="shared" si="14"/>
        <v>51.086956521739133</v>
      </c>
      <c r="BF25" s="1">
        <f t="shared" si="15"/>
        <v>52.173913043478258</v>
      </c>
      <c r="BG25" s="1">
        <f t="shared" si="16"/>
        <v>28.804347826086957</v>
      </c>
      <c r="BH25" s="1">
        <f t="shared" si="17"/>
        <v>27.173913043478265</v>
      </c>
      <c r="BI25" s="1">
        <f t="shared" si="18"/>
        <v>20.652173913043477</v>
      </c>
      <c r="BJ25" s="1">
        <f t="shared" si="19"/>
        <v>30.978260869565222</v>
      </c>
    </row>
    <row r="26" spans="1:62" x14ac:dyDescent="0.2">
      <c r="E26" t="s">
        <v>87</v>
      </c>
      <c r="F26" s="1">
        <f>AVERAGE(F2:F25)</f>
        <v>110.82916666666667</v>
      </c>
      <c r="AP26" t="s">
        <v>87</v>
      </c>
      <c r="AQ26" s="1">
        <f>AVERAGE(AQ2:AQ25)</f>
        <v>18.752225823261703</v>
      </c>
      <c r="AR26" s="1">
        <f t="shared" ref="AR26:BJ26" si="20">AVERAGE(AR2:AR25)</f>
        <v>9.4851275433649089</v>
      </c>
      <c r="AS26" s="1">
        <f t="shared" si="20"/>
        <v>18.382503313152455</v>
      </c>
      <c r="AT26" s="1">
        <f t="shared" si="20"/>
        <v>46.482993850891681</v>
      </c>
      <c r="AU26" s="1">
        <f t="shared" si="20"/>
        <v>13.527518298019393</v>
      </c>
      <c r="AV26" s="1">
        <f t="shared" si="20"/>
        <v>8.875423941207508</v>
      </c>
      <c r="AW26" s="1">
        <f t="shared" si="20"/>
        <v>16.72036723780138</v>
      </c>
      <c r="AX26" s="1">
        <f t="shared" si="20"/>
        <v>22.524428005180201</v>
      </c>
      <c r="AY26" s="1">
        <f t="shared" si="20"/>
        <v>23.245524348993076</v>
      </c>
      <c r="AZ26" s="1">
        <f t="shared" si="20"/>
        <v>19.161012381323747</v>
      </c>
      <c r="BA26" s="1">
        <f t="shared" si="20"/>
        <v>20.062020551978716</v>
      </c>
      <c r="BB26" s="1">
        <f t="shared" si="20"/>
        <v>69.613865179380795</v>
      </c>
      <c r="BC26" s="1">
        <f t="shared" si="20"/>
        <v>46.140799439245797</v>
      </c>
      <c r="BD26" s="1">
        <f t="shared" si="20"/>
        <v>37.491605665638644</v>
      </c>
      <c r="BE26" s="1">
        <f t="shared" si="20"/>
        <v>43.672180189901646</v>
      </c>
      <c r="BF26" s="1">
        <f t="shared" si="20"/>
        <v>45.623486410751376</v>
      </c>
      <c r="BG26" s="1">
        <f t="shared" si="20"/>
        <v>29.809714052687543</v>
      </c>
      <c r="BH26" s="1">
        <f t="shared" si="20"/>
        <v>30.856757747227274</v>
      </c>
      <c r="BI26" s="1">
        <f t="shared" si="20"/>
        <v>19.05359839479431</v>
      </c>
      <c r="BJ26" s="1">
        <f t="shared" si="20"/>
        <v>32.026559477749736</v>
      </c>
    </row>
    <row r="27" spans="1:62" x14ac:dyDescent="0.2">
      <c r="F27" s="1"/>
      <c r="AP27" t="s">
        <v>88</v>
      </c>
      <c r="AQ27" s="1">
        <f>STDEV(AQ2:AQ25)</f>
        <v>1.7940848415529658</v>
      </c>
      <c r="AR27" s="1">
        <f t="shared" ref="AR27:BJ27" si="21">STDEV(AR2:AR25)</f>
        <v>0.75337226615221431</v>
      </c>
      <c r="AS27" s="1">
        <f t="shared" si="21"/>
        <v>1.6015734476093704</v>
      </c>
      <c r="AT27" s="1">
        <f t="shared" si="21"/>
        <v>3.1843833782316104</v>
      </c>
      <c r="AU27" s="1">
        <f t="shared" si="21"/>
        <v>1.6804488567709288</v>
      </c>
      <c r="AV27" s="1">
        <f t="shared" si="21"/>
        <v>1.3558843381296179</v>
      </c>
      <c r="AW27" s="1">
        <f t="shared" si="21"/>
        <v>1.7381144508047981</v>
      </c>
      <c r="AX27" s="1">
        <f t="shared" si="21"/>
        <v>2.8759766409476089</v>
      </c>
      <c r="AY27" s="1">
        <f t="shared" si="21"/>
        <v>2.8837148812007682</v>
      </c>
      <c r="AZ27" s="1">
        <f t="shared" si="21"/>
        <v>2.1150595973053012</v>
      </c>
      <c r="BA27" s="1">
        <f t="shared" si="21"/>
        <v>1.4163091154142411</v>
      </c>
      <c r="BB27" s="1">
        <f t="shared" si="21"/>
        <v>3.0988286405808858</v>
      </c>
      <c r="BC27" s="1">
        <f t="shared" si="21"/>
        <v>2.58762327668612</v>
      </c>
      <c r="BD27" s="1">
        <f t="shared" si="21"/>
        <v>4.0394942322791971</v>
      </c>
      <c r="BE27" s="1">
        <f t="shared" si="21"/>
        <v>3.5199316980207129</v>
      </c>
      <c r="BF27" s="1">
        <f t="shared" si="21"/>
        <v>3.0415823105646451</v>
      </c>
      <c r="BG27" s="1">
        <f t="shared" si="21"/>
        <v>1.849294074020829</v>
      </c>
      <c r="BH27" s="1">
        <f t="shared" si="21"/>
        <v>2.7919238854410406</v>
      </c>
      <c r="BI27" s="1">
        <f t="shared" si="21"/>
        <v>1.7547092531244388</v>
      </c>
      <c r="BJ27" s="1">
        <f t="shared" si="21"/>
        <v>1.8831511701971833</v>
      </c>
    </row>
    <row r="28" spans="1:62" x14ac:dyDescent="0.2">
      <c r="E28" t="s">
        <v>89</v>
      </c>
      <c r="F28" s="1">
        <f>MIN(F2:F25)</f>
        <v>71.599999999999994</v>
      </c>
      <c r="AP28" t="s">
        <v>89</v>
      </c>
      <c r="AQ28" s="1">
        <f>MIN(AQ2:AQ25)</f>
        <v>16.092874299439551</v>
      </c>
      <c r="AR28" s="1">
        <f t="shared" ref="AR28:BJ28" si="22">MIN(AR2:AR25)</f>
        <v>8.536585365853659</v>
      </c>
      <c r="AS28" s="1">
        <f t="shared" si="22"/>
        <v>16.082317073170735</v>
      </c>
      <c r="AT28" s="1">
        <f t="shared" si="22"/>
        <v>43.649193548387096</v>
      </c>
      <c r="AU28" s="1">
        <f t="shared" si="22"/>
        <v>11.737523105360442</v>
      </c>
      <c r="AV28" s="1">
        <f t="shared" si="22"/>
        <v>7.307060755336618</v>
      </c>
      <c r="AW28" s="1">
        <f t="shared" si="22"/>
        <v>14.234234234234236</v>
      </c>
      <c r="AX28" s="1">
        <f t="shared" si="22"/>
        <v>19.334389857369253</v>
      </c>
      <c r="AY28" s="1">
        <f t="shared" si="22"/>
        <v>20.032840722495894</v>
      </c>
      <c r="AZ28" s="1">
        <f t="shared" si="22"/>
        <v>16.58456486042693</v>
      </c>
      <c r="BA28" s="1">
        <f t="shared" si="22"/>
        <v>18.878357030015795</v>
      </c>
      <c r="BB28" s="1">
        <f t="shared" si="22"/>
        <v>64.777327935222672</v>
      </c>
      <c r="BC28" s="1">
        <f t="shared" si="22"/>
        <v>41.919191919191924</v>
      </c>
      <c r="BD28" s="1">
        <f t="shared" si="22"/>
        <v>29.707112970711297</v>
      </c>
      <c r="BE28" s="1">
        <f t="shared" si="22"/>
        <v>40.085106382978722</v>
      </c>
      <c r="BF28" s="1">
        <f t="shared" si="22"/>
        <v>39.565217391304344</v>
      </c>
      <c r="BG28" s="1">
        <f t="shared" si="22"/>
        <v>25.700934579439256</v>
      </c>
      <c r="BH28" s="1">
        <f t="shared" si="22"/>
        <v>27.125506072874494</v>
      </c>
      <c r="BI28" s="1">
        <f t="shared" si="22"/>
        <v>15.555555555555555</v>
      </c>
      <c r="BJ28" s="1">
        <f t="shared" si="22"/>
        <v>27.659574468085108</v>
      </c>
    </row>
    <row r="29" spans="1:62" x14ac:dyDescent="0.2">
      <c r="E29" t="s">
        <v>90</v>
      </c>
      <c r="F29" s="1">
        <f>MAX(F2:F25)</f>
        <v>133.69999999999999</v>
      </c>
      <c r="AP29" t="s">
        <v>90</v>
      </c>
      <c r="AQ29" s="1">
        <f>MAX(AQ2:AQ25)</f>
        <v>26.117318435754189</v>
      </c>
      <c r="AR29" s="1">
        <f t="shared" ref="AR29:BJ29" si="23">MAX(AR2:AR25)</f>
        <v>12.430167597765365</v>
      </c>
      <c r="AS29" s="1">
        <f t="shared" si="23"/>
        <v>24.022346368715084</v>
      </c>
      <c r="AT29" s="1">
        <f t="shared" si="23"/>
        <v>60.614525139664806</v>
      </c>
      <c r="AU29" s="1">
        <f t="shared" si="23"/>
        <v>19.134078212290504</v>
      </c>
      <c r="AV29" s="1">
        <f t="shared" si="23"/>
        <v>13.826815642458101</v>
      </c>
      <c r="AW29" s="1">
        <f t="shared" si="23"/>
        <v>21.089385474860336</v>
      </c>
      <c r="AX29" s="1">
        <f t="shared" si="23"/>
        <v>33.659217877094974</v>
      </c>
      <c r="AY29" s="1">
        <f t="shared" si="23"/>
        <v>33.379888268156428</v>
      </c>
      <c r="AZ29" s="1">
        <f t="shared" si="23"/>
        <v>27.234636871508382</v>
      </c>
      <c r="BA29" s="1">
        <f t="shared" si="23"/>
        <v>25.97765363128492</v>
      </c>
      <c r="BB29" s="1">
        <f t="shared" si="23"/>
        <v>77.717391304347842</v>
      </c>
      <c r="BC29" s="1">
        <f t="shared" si="23"/>
        <v>52.44444444444445</v>
      </c>
      <c r="BD29" s="1">
        <f t="shared" si="23"/>
        <v>46.739130434782609</v>
      </c>
      <c r="BE29" s="1">
        <f t="shared" si="23"/>
        <v>54.36507936507936</v>
      </c>
      <c r="BF29" s="1">
        <f t="shared" si="23"/>
        <v>52.173913043478258</v>
      </c>
      <c r="BG29" s="1">
        <f t="shared" si="23"/>
        <v>33.177570093457945</v>
      </c>
      <c r="BH29" s="1">
        <f t="shared" si="23"/>
        <v>40.186915887850468</v>
      </c>
      <c r="BI29" s="1">
        <f t="shared" si="23"/>
        <v>22.383177570093459</v>
      </c>
      <c r="BJ29" s="1">
        <f t="shared" si="23"/>
        <v>35.922330097087382</v>
      </c>
    </row>
  </sheetData>
  <sortState xmlns:xlrd2="http://schemas.microsoft.com/office/spreadsheetml/2017/richdata2" ref="A2:BJ25">
    <sortCondition ref="C2:C25"/>
    <sortCondition ref="D2:D25"/>
  </sortState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B82D0-EB2F-7548-B4FE-09F241BE2F2A}">
  <dimension ref="A1:E24"/>
  <sheetViews>
    <sheetView tabSelected="1" workbookViewId="0">
      <selection activeCell="G10" sqref="G10"/>
    </sheetView>
  </sheetViews>
  <sheetFormatPr baseColWidth="10" defaultRowHeight="16" x14ac:dyDescent="0.2"/>
  <cols>
    <col min="1" max="1" width="30" customWidth="1"/>
    <col min="2" max="5" width="10.83203125" style="3"/>
  </cols>
  <sheetData>
    <row r="1" spans="1:5" x14ac:dyDescent="0.2">
      <c r="A1" s="4"/>
      <c r="B1" s="5" t="s">
        <v>87</v>
      </c>
      <c r="C1" s="5" t="s">
        <v>88</v>
      </c>
      <c r="D1" s="5" t="s">
        <v>91</v>
      </c>
      <c r="E1" s="5" t="s">
        <v>92</v>
      </c>
    </row>
    <row r="2" spans="1:5" x14ac:dyDescent="0.2">
      <c r="A2" t="s">
        <v>94</v>
      </c>
      <c r="B2" s="2">
        <v>110.82916666666667</v>
      </c>
      <c r="D2" s="3">
        <v>71.599999999999994</v>
      </c>
      <c r="E2" s="3">
        <v>133.69999999999999</v>
      </c>
    </row>
    <row r="3" spans="1:5" x14ac:dyDescent="0.2">
      <c r="A3" s="6" t="s">
        <v>93</v>
      </c>
      <c r="B3" s="2"/>
    </row>
    <row r="4" spans="1:5" x14ac:dyDescent="0.2">
      <c r="A4" t="s">
        <v>96</v>
      </c>
      <c r="B4" s="2">
        <v>18.752225823261703</v>
      </c>
      <c r="C4" s="2">
        <v>1.7940848415529658</v>
      </c>
      <c r="D4" s="2">
        <v>16.092874299439551</v>
      </c>
      <c r="E4" s="2">
        <v>26.117318435754189</v>
      </c>
    </row>
    <row r="5" spans="1:5" x14ac:dyDescent="0.2">
      <c r="A5" t="s">
        <v>97</v>
      </c>
      <c r="B5" s="2">
        <v>9.4851275433649089</v>
      </c>
      <c r="C5" s="2">
        <v>0.75337226615221431</v>
      </c>
      <c r="D5" s="2">
        <v>8.536585365853659</v>
      </c>
      <c r="E5" s="2">
        <v>12.430167597765365</v>
      </c>
    </row>
    <row r="6" spans="1:5" x14ac:dyDescent="0.2">
      <c r="A6" t="s">
        <v>98</v>
      </c>
      <c r="B6" s="2">
        <v>18.382503313152455</v>
      </c>
      <c r="C6" s="2">
        <v>1.6015734476093704</v>
      </c>
      <c r="D6" s="2">
        <v>16.082317073170735</v>
      </c>
      <c r="E6" s="2">
        <v>24.022346368715084</v>
      </c>
    </row>
    <row r="7" spans="1:5" x14ac:dyDescent="0.2">
      <c r="A7" t="s">
        <v>99</v>
      </c>
      <c r="B7" s="2">
        <v>46.482993850891681</v>
      </c>
      <c r="C7" s="2">
        <v>3.1843833782316104</v>
      </c>
      <c r="D7" s="2">
        <v>43.649193548387096</v>
      </c>
      <c r="E7" s="2">
        <v>60.614525139664806</v>
      </c>
    </row>
    <row r="8" spans="1:5" x14ac:dyDescent="0.2">
      <c r="A8" t="s">
        <v>100</v>
      </c>
      <c r="B8" s="2">
        <v>13.527518298019393</v>
      </c>
      <c r="C8" s="2">
        <v>1.6804488567709288</v>
      </c>
      <c r="D8" s="2">
        <v>11.737523105360442</v>
      </c>
      <c r="E8" s="2">
        <v>19.134078212290504</v>
      </c>
    </row>
    <row r="9" spans="1:5" x14ac:dyDescent="0.2">
      <c r="A9" t="s">
        <v>101</v>
      </c>
      <c r="B9" s="2">
        <v>8.875423941207508</v>
      </c>
      <c r="C9" s="2">
        <v>1.3558843381296179</v>
      </c>
      <c r="D9" s="2">
        <v>7.307060755336618</v>
      </c>
      <c r="E9" s="2">
        <v>13.826815642458101</v>
      </c>
    </row>
    <row r="10" spans="1:5" x14ac:dyDescent="0.2">
      <c r="A10" t="s">
        <v>102</v>
      </c>
      <c r="B10" s="2">
        <v>16.72036723780138</v>
      </c>
      <c r="C10" s="2">
        <v>1.7381144508047981</v>
      </c>
      <c r="D10" s="2">
        <v>14.234234234234236</v>
      </c>
      <c r="E10" s="2">
        <v>21.089385474860336</v>
      </c>
    </row>
    <row r="11" spans="1:5" x14ac:dyDescent="0.2">
      <c r="A11" t="s">
        <v>103</v>
      </c>
      <c r="B11" s="2">
        <v>22.524428005180201</v>
      </c>
      <c r="C11" s="2">
        <v>2.8759766409476089</v>
      </c>
      <c r="D11" s="2">
        <v>19.334389857369253</v>
      </c>
      <c r="E11" s="2">
        <v>33.659217877094974</v>
      </c>
    </row>
    <row r="12" spans="1:5" x14ac:dyDescent="0.2">
      <c r="A12" t="s">
        <v>104</v>
      </c>
      <c r="B12" s="2">
        <v>23.245524348993076</v>
      </c>
      <c r="C12" s="2">
        <v>2.8837148812007682</v>
      </c>
      <c r="D12" s="2">
        <v>20.032840722495894</v>
      </c>
      <c r="E12" s="2">
        <v>33.379888268156428</v>
      </c>
    </row>
    <row r="13" spans="1:5" x14ac:dyDescent="0.2">
      <c r="A13" t="s">
        <v>105</v>
      </c>
      <c r="B13" s="2">
        <v>19.161012381323747</v>
      </c>
      <c r="C13" s="2">
        <v>2.1150595973053012</v>
      </c>
      <c r="D13" s="2">
        <v>16.58456486042693</v>
      </c>
      <c r="E13" s="2">
        <v>27.234636871508382</v>
      </c>
    </row>
    <row r="14" spans="1:5" x14ac:dyDescent="0.2">
      <c r="A14" t="s">
        <v>106</v>
      </c>
      <c r="B14" s="2">
        <v>20.062020551978716</v>
      </c>
      <c r="C14" s="2">
        <v>1.4163091154142411</v>
      </c>
      <c r="D14" s="2">
        <v>18.878357030015795</v>
      </c>
      <c r="E14" s="2">
        <v>25.97765363128492</v>
      </c>
    </row>
    <row r="15" spans="1:5" x14ac:dyDescent="0.2">
      <c r="A15" s="6" t="s">
        <v>95</v>
      </c>
      <c r="B15" s="2"/>
      <c r="C15" s="2"/>
      <c r="D15" s="2"/>
      <c r="E15" s="2"/>
    </row>
    <row r="16" spans="1:5" x14ac:dyDescent="0.2">
      <c r="A16" t="s">
        <v>107</v>
      </c>
      <c r="B16" s="2">
        <v>69.613865179380795</v>
      </c>
      <c r="C16" s="2">
        <v>3.0988286405808858</v>
      </c>
      <c r="D16" s="2">
        <v>64.777327935222672</v>
      </c>
      <c r="E16" s="2">
        <v>77.717391304347842</v>
      </c>
    </row>
    <row r="17" spans="1:5" x14ac:dyDescent="0.2">
      <c r="A17" t="s">
        <v>108</v>
      </c>
      <c r="B17" s="2">
        <v>46.140799439245797</v>
      </c>
      <c r="C17" s="2">
        <v>2.58762327668612</v>
      </c>
      <c r="D17" s="2">
        <v>41.919191919191924</v>
      </c>
      <c r="E17" s="2">
        <v>52.44444444444445</v>
      </c>
    </row>
    <row r="18" spans="1:5" x14ac:dyDescent="0.2">
      <c r="A18" t="s">
        <v>109</v>
      </c>
      <c r="B18" s="2">
        <v>37.491605665638644</v>
      </c>
      <c r="C18" s="2">
        <v>4.0394942322791971</v>
      </c>
      <c r="D18" s="2">
        <v>29.707112970711297</v>
      </c>
      <c r="E18" s="2">
        <v>46.739130434782609</v>
      </c>
    </row>
    <row r="19" spans="1:5" x14ac:dyDescent="0.2">
      <c r="A19" t="s">
        <v>110</v>
      </c>
      <c r="B19" s="2">
        <v>43.7</v>
      </c>
      <c r="C19" s="2">
        <v>3.5</v>
      </c>
      <c r="D19" s="2">
        <v>40.1</v>
      </c>
      <c r="E19" s="2">
        <v>54.4</v>
      </c>
    </row>
    <row r="20" spans="1:5" x14ac:dyDescent="0.2">
      <c r="A20" t="s">
        <v>111</v>
      </c>
      <c r="B20" s="2">
        <v>45.623486410751376</v>
      </c>
      <c r="C20" s="2">
        <v>3.0415823105646451</v>
      </c>
      <c r="D20" s="2">
        <v>39.565217391304344</v>
      </c>
      <c r="E20" s="2">
        <v>52.173913043478258</v>
      </c>
    </row>
    <row r="21" spans="1:5" x14ac:dyDescent="0.2">
      <c r="A21" t="s">
        <v>112</v>
      </c>
      <c r="B21" s="2">
        <v>29.809714052687543</v>
      </c>
      <c r="C21" s="2">
        <v>1.849294074020829</v>
      </c>
      <c r="D21" s="2">
        <v>25.700934579439256</v>
      </c>
      <c r="E21" s="2">
        <v>33.177570093457945</v>
      </c>
    </row>
    <row r="22" spans="1:5" x14ac:dyDescent="0.2">
      <c r="A22" t="s">
        <v>113</v>
      </c>
      <c r="B22" s="2">
        <v>30.856757747227274</v>
      </c>
      <c r="C22" s="2">
        <v>2.7919238854410406</v>
      </c>
      <c r="D22" s="2">
        <v>27.125506072874494</v>
      </c>
      <c r="E22" s="2">
        <v>40.186915887850468</v>
      </c>
    </row>
    <row r="23" spans="1:5" x14ac:dyDescent="0.2">
      <c r="A23" t="s">
        <v>114</v>
      </c>
      <c r="B23" s="2">
        <v>19.05359839479431</v>
      </c>
      <c r="C23" s="2">
        <v>1.7547092531244388</v>
      </c>
      <c r="D23" s="2">
        <v>15.555555555555555</v>
      </c>
      <c r="E23" s="2">
        <v>22.383177570093459</v>
      </c>
    </row>
    <row r="24" spans="1:5" x14ac:dyDescent="0.2">
      <c r="A24" s="7" t="s">
        <v>115</v>
      </c>
      <c r="B24" s="8">
        <v>32.026559477749736</v>
      </c>
      <c r="C24" s="8">
        <v>1.8831511701971833</v>
      </c>
      <c r="D24" s="8">
        <v>27.659574468085108</v>
      </c>
      <c r="E24" s="8">
        <v>35.922330097087382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Measurements</vt:lpstr>
      <vt:lpstr>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Armbruster</dc:creator>
  <cp:lastModifiedBy>Jonathan Armbruster</cp:lastModifiedBy>
  <dcterms:created xsi:type="dcterms:W3CDTF">2023-12-16T17:59:53Z</dcterms:created>
  <dcterms:modified xsi:type="dcterms:W3CDTF">2024-06-18T13:41:40Z</dcterms:modified>
</cp:coreProperties>
</file>